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rlandootis/Downloads/"/>
    </mc:Choice>
  </mc:AlternateContent>
  <bookViews>
    <workbookView xWindow="0" yWindow="520" windowWidth="28800" windowHeight="17480"/>
  </bookViews>
  <sheets>
    <sheet name="Prelims Schedule" sheetId="1" r:id="rId1"/>
    <sheet name="Finals Schedule" sheetId="3" r:id="rId2"/>
    <sheet name="Finals Schedule for Display" sheetId="4" r:id="rId3"/>
  </sheets>
  <definedNames>
    <definedName name="_xlnm.Print_Area" localSheetId="2">'Finals Schedule for Display'!$A$2:$O$21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O6" i="3"/>
  <c r="O7" i="3"/>
  <c r="O8" i="3"/>
  <c r="O9" i="3"/>
  <c r="O11" i="3"/>
  <c r="O12" i="3"/>
  <c r="O13" i="3"/>
  <c r="O14" i="3"/>
  <c r="O15" i="3"/>
  <c r="O16" i="3"/>
  <c r="O17" i="3"/>
  <c r="O18" i="3"/>
  <c r="N18" i="3"/>
  <c r="L18" i="3"/>
  <c r="E5" i="3"/>
  <c r="E6" i="3"/>
  <c r="E7" i="3"/>
  <c r="E8" i="3"/>
  <c r="E9" i="3"/>
  <c r="E11" i="3"/>
  <c r="E12" i="3"/>
  <c r="E13" i="3"/>
  <c r="E14" i="3"/>
  <c r="E15" i="3"/>
  <c r="E16" i="3"/>
  <c r="E17" i="3"/>
  <c r="E18" i="3"/>
  <c r="K18" i="3"/>
  <c r="J18" i="3"/>
  <c r="H18" i="3"/>
  <c r="G18" i="3"/>
  <c r="F18" i="3"/>
  <c r="D18" i="3"/>
  <c r="C18" i="3"/>
  <c r="G6" i="3"/>
  <c r="A5" i="3"/>
  <c r="A6" i="3"/>
  <c r="A7" i="3"/>
  <c r="A8" i="3"/>
  <c r="A9" i="3"/>
  <c r="A11" i="3"/>
  <c r="A12" i="3"/>
  <c r="A13" i="3"/>
  <c r="A14" i="3"/>
  <c r="A15" i="3"/>
  <c r="A16" i="3"/>
  <c r="A17" i="3"/>
  <c r="N4" i="3"/>
  <c r="L4" i="3"/>
  <c r="J4" i="3"/>
  <c r="K4" i="3"/>
  <c r="G4" i="3"/>
  <c r="G5" i="3"/>
  <c r="K5" i="3"/>
  <c r="H4" i="3"/>
  <c r="F4" i="3"/>
  <c r="D4" i="3"/>
  <c r="C4" i="3"/>
  <c r="N5" i="3"/>
  <c r="N6" i="3"/>
  <c r="K6" i="3"/>
  <c r="L5" i="3"/>
  <c r="J5" i="3"/>
  <c r="H5" i="3"/>
  <c r="F5" i="3"/>
  <c r="D5" i="3"/>
  <c r="C5" i="3"/>
  <c r="H6" i="3"/>
  <c r="F6" i="3"/>
  <c r="D6" i="3"/>
  <c r="C6" i="3"/>
  <c r="L6" i="3"/>
  <c r="J6" i="3"/>
  <c r="K7" i="3"/>
  <c r="G7" i="3"/>
  <c r="N7" i="3"/>
  <c r="K8" i="3"/>
  <c r="G8" i="3"/>
  <c r="H7" i="3"/>
  <c r="F7" i="3"/>
  <c r="D7" i="3"/>
  <c r="C7" i="3"/>
  <c r="L7" i="3"/>
  <c r="J7" i="3"/>
  <c r="N8" i="3"/>
  <c r="N9" i="3"/>
  <c r="H9" i="3"/>
  <c r="F9" i="3"/>
  <c r="D9" i="3"/>
  <c r="C9" i="3"/>
  <c r="L9" i="3"/>
  <c r="J9" i="3"/>
  <c r="K9" i="3"/>
  <c r="G9" i="3"/>
  <c r="H8" i="3"/>
  <c r="F8" i="3"/>
  <c r="D8" i="3"/>
  <c r="C8" i="3"/>
  <c r="L8" i="3"/>
  <c r="J8" i="3"/>
  <c r="N11" i="3"/>
  <c r="K11" i="3"/>
  <c r="G11" i="3"/>
  <c r="H11" i="3"/>
  <c r="F11" i="3"/>
  <c r="D11" i="3"/>
  <c r="C11" i="3"/>
  <c r="L11" i="3"/>
  <c r="J11" i="3"/>
  <c r="N12" i="3"/>
  <c r="G12" i="3"/>
  <c r="K12" i="3"/>
  <c r="N13" i="3"/>
  <c r="L12" i="3"/>
  <c r="J12" i="3"/>
  <c r="H12" i="3"/>
  <c r="F12" i="3"/>
  <c r="D12" i="3"/>
  <c r="C12" i="3"/>
  <c r="G13" i="3"/>
  <c r="K13" i="3"/>
  <c r="L13" i="3"/>
  <c r="J13" i="3"/>
  <c r="H13" i="3"/>
  <c r="F13" i="3"/>
  <c r="D13" i="3"/>
  <c r="C13" i="3"/>
  <c r="N14" i="3"/>
  <c r="G14" i="3"/>
  <c r="K14" i="3"/>
  <c r="L14" i="3"/>
  <c r="J14" i="3"/>
  <c r="H14" i="3"/>
  <c r="F14" i="3"/>
  <c r="D14" i="3"/>
  <c r="C14" i="3"/>
  <c r="N15" i="3"/>
  <c r="G15" i="3"/>
  <c r="K15" i="3"/>
  <c r="N16" i="3"/>
  <c r="H15" i="3"/>
  <c r="F15" i="3"/>
  <c r="D15" i="3"/>
  <c r="C15" i="3"/>
  <c r="L15" i="3"/>
  <c r="J15" i="3"/>
  <c r="G16" i="3"/>
  <c r="K16" i="3"/>
  <c r="N17" i="3"/>
  <c r="O19" i="3"/>
  <c r="L16" i="3"/>
  <c r="J16" i="3"/>
  <c r="H16" i="3"/>
  <c r="F16" i="3"/>
  <c r="D16" i="3"/>
  <c r="C16" i="3"/>
  <c r="G17" i="3"/>
  <c r="K17" i="3"/>
  <c r="L17" i="3"/>
  <c r="J17" i="3"/>
  <c r="H17" i="3"/>
  <c r="F17" i="3"/>
  <c r="D17" i="3"/>
  <c r="C17" i="3"/>
  <c r="O5" i="4"/>
  <c r="N5" i="4"/>
  <c r="E5" i="4"/>
  <c r="G5" i="4"/>
  <c r="A5" i="4"/>
  <c r="A6" i="4"/>
  <c r="A7" i="4"/>
  <c r="A8" i="4"/>
  <c r="A9" i="4"/>
  <c r="A11" i="4"/>
  <c r="A12" i="4"/>
  <c r="A13" i="4"/>
  <c r="A14" i="4"/>
  <c r="A15" i="4"/>
  <c r="A16" i="4"/>
  <c r="A17" i="4"/>
  <c r="N4" i="4"/>
  <c r="L4" i="4"/>
  <c r="J4" i="4"/>
  <c r="K4" i="4"/>
  <c r="H4" i="4"/>
  <c r="F4" i="4"/>
  <c r="D4" i="4"/>
  <c r="C4" i="4"/>
  <c r="G4" i="4"/>
  <c r="L5" i="4"/>
  <c r="J5" i="4"/>
  <c r="H5" i="4"/>
  <c r="F5" i="4"/>
  <c r="D5" i="4"/>
  <c r="C5" i="4"/>
  <c r="K5" i="4"/>
  <c r="E6" i="4"/>
  <c r="O6" i="4"/>
  <c r="N6" i="4"/>
  <c r="O7" i="4"/>
  <c r="G6" i="4"/>
  <c r="K6" i="4"/>
  <c r="E7" i="4"/>
  <c r="G7" i="4"/>
  <c r="K7" i="4"/>
  <c r="E8" i="4"/>
  <c r="L6" i="4"/>
  <c r="J6" i="4"/>
  <c r="H6" i="4"/>
  <c r="F6" i="4"/>
  <c r="D6" i="4"/>
  <c r="C6" i="4"/>
  <c r="N7" i="4"/>
  <c r="O8" i="4"/>
  <c r="L7" i="4"/>
  <c r="J7" i="4"/>
  <c r="H7" i="4"/>
  <c r="F7" i="4"/>
  <c r="D7" i="4"/>
  <c r="C7" i="4"/>
  <c r="G8" i="4"/>
  <c r="E9" i="4"/>
  <c r="K8" i="4"/>
  <c r="N8" i="4"/>
  <c r="O9" i="4"/>
  <c r="L8" i="4"/>
  <c r="J8" i="4"/>
  <c r="H8" i="4"/>
  <c r="F8" i="4"/>
  <c r="D8" i="4"/>
  <c r="C8" i="4"/>
  <c r="N9" i="4"/>
  <c r="O11" i="4"/>
  <c r="G9" i="4"/>
  <c r="K9" i="4"/>
  <c r="E11" i="4"/>
  <c r="G11" i="4"/>
  <c r="K11" i="4"/>
  <c r="E12" i="4"/>
  <c r="L9" i="4"/>
  <c r="J9" i="4"/>
  <c r="H9" i="4"/>
  <c r="F9" i="4"/>
  <c r="D9" i="4"/>
  <c r="C9" i="4"/>
  <c r="N11" i="4"/>
  <c r="O12" i="4"/>
  <c r="G12" i="4"/>
  <c r="K12" i="4"/>
  <c r="E13" i="4"/>
  <c r="L11" i="4"/>
  <c r="J11" i="4"/>
  <c r="H11" i="4"/>
  <c r="F11" i="4"/>
  <c r="D11" i="4"/>
  <c r="C11" i="4"/>
  <c r="N12" i="4"/>
  <c r="O13" i="4"/>
  <c r="G13" i="4"/>
  <c r="E14" i="4"/>
  <c r="K13" i="4"/>
  <c r="L12" i="4"/>
  <c r="J12" i="4"/>
  <c r="H12" i="4"/>
  <c r="F12" i="4"/>
  <c r="D12" i="4"/>
  <c r="C12" i="4"/>
  <c r="N13" i="4"/>
  <c r="O14" i="4"/>
  <c r="G14" i="4"/>
  <c r="E15" i="4"/>
  <c r="K14" i="4"/>
  <c r="L13" i="4"/>
  <c r="J13" i="4"/>
  <c r="H13" i="4"/>
  <c r="F13" i="4"/>
  <c r="D13" i="4"/>
  <c r="C13" i="4"/>
  <c r="N14" i="4"/>
  <c r="O15" i="4"/>
  <c r="G15" i="4"/>
  <c r="K15" i="4"/>
  <c r="E16" i="4"/>
  <c r="N15" i="4"/>
  <c r="O16" i="4"/>
  <c r="L14" i="4"/>
  <c r="J14" i="4"/>
  <c r="H14" i="4"/>
  <c r="F14" i="4"/>
  <c r="D14" i="4"/>
  <c r="C14" i="4"/>
  <c r="G16" i="4"/>
  <c r="K16" i="4"/>
  <c r="E17" i="4"/>
  <c r="N16" i="4"/>
  <c r="O17" i="4"/>
  <c r="L15" i="4"/>
  <c r="J15" i="4"/>
  <c r="H15" i="4"/>
  <c r="F15" i="4"/>
  <c r="D15" i="4"/>
  <c r="C15" i="4"/>
  <c r="G17" i="4"/>
  <c r="K17" i="4"/>
  <c r="N17" i="4"/>
  <c r="O21" i="4"/>
  <c r="L16" i="4"/>
  <c r="J16" i="4"/>
  <c r="H16" i="4"/>
  <c r="F16" i="4"/>
  <c r="D16" i="4"/>
  <c r="C16" i="4"/>
  <c r="L17" i="4"/>
  <c r="J17" i="4"/>
  <c r="H17" i="4"/>
  <c r="F17" i="4"/>
  <c r="D17" i="4"/>
  <c r="C17" i="4"/>
  <c r="N30" i="1"/>
  <c r="L30" i="1"/>
  <c r="E24" i="1"/>
  <c r="E25" i="1"/>
  <c r="E26" i="1"/>
  <c r="J30" i="1"/>
  <c r="H30" i="1"/>
  <c r="G30" i="1"/>
  <c r="F30" i="1"/>
  <c r="D30" i="1"/>
  <c r="C30" i="1"/>
  <c r="N29" i="1"/>
  <c r="L29" i="1"/>
  <c r="J29" i="1"/>
  <c r="H29" i="1"/>
  <c r="F29" i="1"/>
  <c r="D29" i="1"/>
  <c r="C29" i="1"/>
  <c r="N28" i="1"/>
  <c r="L28" i="1"/>
  <c r="K28" i="1"/>
  <c r="J28" i="1"/>
  <c r="H28" i="1"/>
  <c r="G28" i="1"/>
  <c r="F28" i="1"/>
  <c r="D28" i="1"/>
  <c r="C28" i="1"/>
  <c r="N27" i="1"/>
  <c r="L27" i="1"/>
  <c r="J27" i="1"/>
  <c r="H27" i="1"/>
  <c r="F27" i="1"/>
  <c r="D27" i="1"/>
  <c r="C27" i="1"/>
  <c r="P5" i="1"/>
  <c r="P6" i="1"/>
  <c r="P7" i="1"/>
  <c r="P8" i="1"/>
  <c r="P9" i="1"/>
  <c r="P10" i="1"/>
  <c r="P11" i="1"/>
  <c r="P12" i="1"/>
  <c r="O6" i="1"/>
  <c r="O7" i="1"/>
  <c r="O8" i="1"/>
  <c r="O9" i="1"/>
  <c r="O10" i="1"/>
  <c r="O11" i="1"/>
  <c r="O12" i="1"/>
  <c r="N12" i="1"/>
  <c r="L12" i="1"/>
  <c r="E6" i="1"/>
  <c r="E7" i="1"/>
  <c r="E8" i="1"/>
  <c r="E9" i="1"/>
  <c r="E10" i="1"/>
  <c r="E11" i="1"/>
  <c r="E12" i="1"/>
  <c r="K12" i="1"/>
  <c r="J12" i="1"/>
  <c r="H12" i="1"/>
  <c r="G12" i="1"/>
  <c r="F12" i="1"/>
  <c r="D12" i="1"/>
  <c r="C12" i="1"/>
  <c r="N22" i="1"/>
  <c r="L22" i="1"/>
  <c r="E15" i="1"/>
  <c r="E16" i="1"/>
  <c r="E17" i="1"/>
  <c r="E18" i="1"/>
  <c r="E19" i="1"/>
  <c r="E20" i="1"/>
  <c r="E22" i="1"/>
  <c r="J22" i="1"/>
  <c r="H22" i="1"/>
  <c r="G22" i="1"/>
  <c r="F22" i="1"/>
  <c r="D22" i="1"/>
  <c r="C22" i="1"/>
  <c r="O16" i="1"/>
  <c r="O17" i="1"/>
  <c r="O18" i="1"/>
  <c r="O19" i="1"/>
  <c r="O20" i="1"/>
  <c r="P16" i="1"/>
  <c r="P17" i="1"/>
  <c r="P18" i="1"/>
  <c r="P19" i="1"/>
  <c r="P20" i="1"/>
  <c r="N15" i="1"/>
  <c r="H15" i="1"/>
  <c r="F15" i="1"/>
  <c r="D15" i="1"/>
  <c r="C15" i="1"/>
  <c r="O24" i="1"/>
  <c r="O25" i="1"/>
  <c r="O26" i="1"/>
  <c r="N26" i="1"/>
  <c r="H26" i="1"/>
  <c r="F26" i="1"/>
  <c r="D26" i="1"/>
  <c r="C26" i="1"/>
  <c r="G26" i="1"/>
  <c r="L26" i="1"/>
  <c r="J26" i="1"/>
  <c r="P24" i="1"/>
  <c r="P25" i="1"/>
  <c r="P26" i="1"/>
  <c r="N17" i="1"/>
  <c r="H17" i="1"/>
  <c r="F17" i="1"/>
  <c r="D17" i="1"/>
  <c r="C17" i="1"/>
  <c r="G17" i="1"/>
  <c r="L17" i="1"/>
  <c r="J17" i="1"/>
  <c r="N24" i="1"/>
  <c r="L24" i="1"/>
  <c r="J24" i="1"/>
  <c r="H24" i="1"/>
  <c r="G24" i="1"/>
  <c r="F24" i="1"/>
  <c r="D24" i="1"/>
  <c r="C24" i="1"/>
  <c r="N25" i="1"/>
  <c r="L25" i="1"/>
  <c r="J25" i="1"/>
  <c r="H25" i="1"/>
  <c r="G25" i="1"/>
  <c r="F25" i="1"/>
  <c r="D25" i="1"/>
  <c r="C25" i="1"/>
  <c r="N23" i="1"/>
  <c r="L23" i="1"/>
  <c r="J23" i="1"/>
  <c r="H23" i="1"/>
  <c r="G23" i="1"/>
  <c r="F23" i="1"/>
  <c r="D23" i="1"/>
  <c r="C23" i="1"/>
  <c r="N20" i="1"/>
  <c r="L20" i="1"/>
  <c r="J20" i="1"/>
  <c r="H20" i="1"/>
  <c r="G20" i="1"/>
  <c r="F20" i="1"/>
  <c r="D20" i="1"/>
  <c r="C20" i="1"/>
  <c r="A5" i="1"/>
  <c r="A6" i="1"/>
  <c r="A7" i="1"/>
  <c r="A8" i="1"/>
  <c r="A9" i="1"/>
  <c r="A10" i="1"/>
  <c r="N4" i="1"/>
  <c r="L4" i="1"/>
  <c r="K4" i="1"/>
  <c r="J4" i="1"/>
  <c r="H4" i="1"/>
  <c r="G4" i="1"/>
  <c r="F4" i="1"/>
  <c r="D4" i="1"/>
  <c r="C4" i="1"/>
  <c r="K6" i="1"/>
  <c r="N6" i="1"/>
  <c r="H6" i="1"/>
  <c r="F6" i="1"/>
  <c r="D6" i="1"/>
  <c r="C6" i="1"/>
  <c r="N5" i="1"/>
  <c r="L5" i="1"/>
  <c r="J5" i="1"/>
  <c r="K5" i="1"/>
  <c r="G5" i="1"/>
  <c r="K7" i="1"/>
  <c r="G6" i="1"/>
  <c r="L6" i="1"/>
  <c r="J6" i="1"/>
  <c r="H5" i="1"/>
  <c r="F5" i="1"/>
  <c r="D5" i="1"/>
  <c r="C5" i="1"/>
  <c r="N7" i="1"/>
  <c r="G7" i="1"/>
  <c r="G8" i="1"/>
  <c r="K8" i="1"/>
  <c r="K11" i="1"/>
  <c r="N8" i="1"/>
  <c r="L7" i="1"/>
  <c r="J7" i="1"/>
  <c r="H7" i="1"/>
  <c r="F7" i="1"/>
  <c r="D7" i="1"/>
  <c r="C7" i="1"/>
  <c r="G10" i="1"/>
  <c r="K10" i="1"/>
  <c r="N10" i="1"/>
  <c r="H8" i="1"/>
  <c r="F8" i="1"/>
  <c r="D8" i="1"/>
  <c r="C8" i="1"/>
  <c r="L8" i="1"/>
  <c r="J8" i="1"/>
  <c r="K9" i="1"/>
  <c r="G9" i="1"/>
  <c r="N9" i="1"/>
  <c r="H10" i="1"/>
  <c r="F10" i="1"/>
  <c r="D10" i="1"/>
  <c r="C10" i="1"/>
  <c r="L10" i="1"/>
  <c r="J10" i="1"/>
  <c r="N11" i="1"/>
  <c r="H11" i="1"/>
  <c r="F11" i="1"/>
  <c r="D11" i="1"/>
  <c r="C11" i="1"/>
  <c r="L9" i="1"/>
  <c r="J9" i="1"/>
  <c r="H9" i="1"/>
  <c r="F9" i="1"/>
  <c r="D9" i="1"/>
  <c r="C9" i="1"/>
  <c r="G11" i="1"/>
  <c r="L11" i="1"/>
  <c r="J11" i="1"/>
  <c r="N14" i="1"/>
  <c r="H14" i="1"/>
  <c r="F14" i="1"/>
  <c r="D14" i="1"/>
  <c r="C14" i="1"/>
  <c r="L14" i="1"/>
  <c r="J14" i="1"/>
  <c r="G15" i="1"/>
  <c r="L15" i="1"/>
  <c r="J15" i="1"/>
  <c r="N16" i="1"/>
  <c r="G16" i="1"/>
  <c r="L16" i="1"/>
  <c r="J16" i="1"/>
  <c r="H16" i="1"/>
  <c r="F16" i="1"/>
  <c r="D16" i="1"/>
  <c r="C16" i="1"/>
  <c r="N18" i="1"/>
  <c r="G18" i="1"/>
  <c r="H18" i="1"/>
  <c r="F18" i="1"/>
  <c r="D18" i="1"/>
  <c r="C18" i="1"/>
  <c r="L18" i="1"/>
  <c r="J18" i="1"/>
  <c r="N19" i="1"/>
  <c r="G19" i="1"/>
  <c r="H19" i="1"/>
  <c r="F19" i="1"/>
  <c r="D19" i="1"/>
  <c r="C19" i="1"/>
  <c r="L19" i="1"/>
  <c r="J19" i="1"/>
</calcChain>
</file>

<file path=xl/comments1.xml><?xml version="1.0" encoding="utf-8"?>
<comments xmlns="http://schemas.openxmlformats.org/spreadsheetml/2006/main">
  <authors>
    <author>JEFF JASICA</author>
    <author>Jeff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Band body warmup duration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Band move duraction between body and music warmups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Music Warmup duration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Band move time before On Deck call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pit warmup duration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Pit move time before On Deck call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On Deck time before performance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time between performances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set performance time for first band</t>
        </r>
      </text>
    </comment>
    <comment ref="P4" authorId="1">
      <text>
        <r>
          <rPr>
            <b/>
            <sz val="9"/>
            <color indexed="81"/>
            <rFont val="Tahoma"/>
            <family val="2"/>
          </rPr>
          <t>set performance time for first band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>break duration</t>
        </r>
      </text>
    </comment>
    <comment ref="P21" authorId="1">
      <text>
        <r>
          <rPr>
            <b/>
            <sz val="9"/>
            <color indexed="81"/>
            <rFont val="Tahoma"/>
            <family val="2"/>
          </rPr>
          <t>lunch break duration</t>
        </r>
      </text>
    </comment>
  </commentList>
</comments>
</file>

<file path=xl/comments2.xml><?xml version="1.0" encoding="utf-8"?>
<comments xmlns="http://schemas.openxmlformats.org/spreadsheetml/2006/main">
  <authors>
    <author>JEFF JASICA</author>
    <author>Jeff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Band body warmup duration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Band move duraction between body and music warmups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Music Warmup duration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Band move time before On Deck call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pit warmup duration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Pit move time before On Deck call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On Deck time before performance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time between performances</t>
        </r>
      </text>
    </comment>
    <comment ref="P10" authorId="1">
      <text>
        <r>
          <rPr>
            <b/>
            <sz val="9"/>
            <color indexed="81"/>
            <rFont val="Tahoma"/>
            <family val="2"/>
          </rPr>
          <t>break duration</t>
        </r>
      </text>
    </comment>
    <comment ref="P19" authorId="1">
      <text>
        <r>
          <rPr>
            <b/>
            <sz val="9"/>
            <color indexed="81"/>
            <rFont val="Tahoma"/>
            <family val="2"/>
          </rPr>
          <t>awards prep time after Legacy's performance</t>
        </r>
      </text>
    </comment>
  </commentList>
</comments>
</file>

<file path=xl/comments3.xml><?xml version="1.0" encoding="utf-8"?>
<comments xmlns="http://schemas.openxmlformats.org/spreadsheetml/2006/main">
  <authors>
    <author>JEFF JASICA</author>
    <author>Jeff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Band body warmup duration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Band move duraction between body and music warmups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Music Warmup duration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Band move time before On Deck call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pit warmup duration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Pit move time before On Deck call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On Deck time before performance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time between performances</t>
        </r>
      </text>
    </comment>
    <comment ref="P10" authorId="1">
      <text>
        <r>
          <rPr>
            <b/>
            <sz val="9"/>
            <color indexed="81"/>
            <rFont val="Tahoma"/>
            <family val="2"/>
          </rPr>
          <t>break duration</t>
        </r>
      </text>
    </comment>
    <comment ref="P21" authorId="1">
      <text>
        <r>
          <rPr>
            <b/>
            <sz val="9"/>
            <color indexed="81"/>
            <rFont val="Tahoma"/>
            <family val="2"/>
          </rPr>
          <t>awards prep time after Legacy's performance</t>
        </r>
      </text>
    </comment>
  </commentList>
</comments>
</file>

<file path=xl/sharedStrings.xml><?xml version="1.0" encoding="utf-8"?>
<sst xmlns="http://schemas.openxmlformats.org/spreadsheetml/2006/main" count="127" uniqueCount="68">
  <si>
    <r>
      <rPr>
        <b/>
        <sz val="11"/>
        <color theme="1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Ponderosa</t>
    </r>
    <r>
      <rPr>
        <i/>
        <sz val="11"/>
        <color theme="1"/>
        <rFont val="Calibri"/>
        <family val="2"/>
        <scheme val="minor"/>
      </rPr>
      <t xml:space="preserve"> HS</t>
    </r>
    <phoneticPr fontId="5" type="noConversion"/>
  </si>
  <si>
    <r>
      <t xml:space="preserve">2A </t>
    </r>
    <r>
      <rPr>
        <i/>
        <sz val="11"/>
        <rFont val="Calibri"/>
      </rPr>
      <t>D'Evelyn</t>
    </r>
    <r>
      <rPr>
        <i/>
        <sz val="11"/>
        <rFont val="Calibri"/>
        <scheme val="minor"/>
      </rPr>
      <t xml:space="preserve"> HS</t>
    </r>
    <phoneticPr fontId="5" type="noConversion"/>
  </si>
  <si>
    <r>
      <t>9</t>
    </r>
    <r>
      <rPr>
        <b/>
        <sz val="11"/>
        <color theme="1"/>
        <rFont val="Calibri"/>
        <family val="2"/>
        <scheme val="minor"/>
      </rPr>
      <t xml:space="preserve"> BANDS</t>
    </r>
    <phoneticPr fontId="5" type="noConversion"/>
  </si>
  <si>
    <r>
      <rPr>
        <b/>
        <sz val="11"/>
        <color theme="1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Rangeview</t>
    </r>
    <r>
      <rPr>
        <i/>
        <sz val="11"/>
        <color theme="1"/>
        <rFont val="Calibri"/>
        <family val="2"/>
        <scheme val="minor"/>
      </rPr>
      <t xml:space="preserve"> HS</t>
    </r>
    <phoneticPr fontId="5" type="noConversion"/>
  </si>
  <si>
    <r>
      <t>3</t>
    </r>
    <r>
      <rPr>
        <b/>
        <sz val="11"/>
        <rFont val="Calibri"/>
        <scheme val="minor"/>
      </rPr>
      <t xml:space="preserve">A </t>
    </r>
    <r>
      <rPr>
        <i/>
        <sz val="11"/>
        <rFont val="Calibri"/>
      </rPr>
      <t>Pueble East</t>
    </r>
    <r>
      <rPr>
        <i/>
        <sz val="11"/>
        <rFont val="Calibri"/>
        <scheme val="minor"/>
      </rPr>
      <t xml:space="preserve"> HS</t>
    </r>
    <phoneticPr fontId="5" type="noConversion"/>
  </si>
  <si>
    <r>
      <t>3</t>
    </r>
    <r>
      <rPr>
        <b/>
        <sz val="11"/>
        <rFont val="Calibri"/>
        <scheme val="minor"/>
      </rPr>
      <t xml:space="preserve">A </t>
    </r>
    <r>
      <rPr>
        <i/>
        <sz val="11"/>
        <rFont val="Calibri"/>
      </rPr>
      <t>Centennial</t>
    </r>
    <r>
      <rPr>
        <i/>
        <sz val="11"/>
        <rFont val="Calibri"/>
        <scheme val="minor"/>
      </rPr>
      <t xml:space="preserve"> HS</t>
    </r>
    <phoneticPr fontId="5" type="noConversion"/>
  </si>
  <si>
    <r>
      <t>3</t>
    </r>
    <r>
      <rPr>
        <b/>
        <sz val="11"/>
        <rFont val="Calibri"/>
        <scheme val="minor"/>
      </rPr>
      <t xml:space="preserve">A </t>
    </r>
    <r>
      <rPr>
        <i/>
        <sz val="11"/>
        <rFont val="Calibri"/>
      </rPr>
      <t>Mead</t>
    </r>
    <r>
      <rPr>
        <i/>
        <sz val="11"/>
        <rFont val="Calibri"/>
        <scheme val="minor"/>
      </rPr>
      <t xml:space="preserve"> HS</t>
    </r>
    <phoneticPr fontId="5" type="noConversion"/>
  </si>
  <si>
    <r>
      <t>3</t>
    </r>
    <r>
      <rPr>
        <b/>
        <sz val="11"/>
        <rFont val="Calibri"/>
        <scheme val="minor"/>
      </rPr>
      <t>A</t>
    </r>
    <r>
      <rPr>
        <i/>
        <sz val="11"/>
        <rFont val="Calibri"/>
        <scheme val="minor"/>
      </rPr>
      <t xml:space="preserve"> </t>
    </r>
    <r>
      <rPr>
        <i/>
        <sz val="11"/>
        <rFont val="Calibri"/>
      </rPr>
      <t>Falcon</t>
    </r>
    <r>
      <rPr>
        <i/>
        <sz val="11"/>
        <rFont val="Calibri"/>
        <scheme val="minor"/>
      </rPr>
      <t xml:space="preserve"> HS</t>
    </r>
    <phoneticPr fontId="5" type="noConversion"/>
  </si>
  <si>
    <r>
      <t>3</t>
    </r>
    <r>
      <rPr>
        <b/>
        <sz val="11"/>
        <rFont val="Calibri"/>
        <scheme val="minor"/>
      </rPr>
      <t xml:space="preserve">A </t>
    </r>
    <r>
      <rPr>
        <i/>
        <sz val="11"/>
        <rFont val="Calibri"/>
      </rPr>
      <t>Harrison</t>
    </r>
    <r>
      <rPr>
        <i/>
        <sz val="11"/>
        <rFont val="Calibri"/>
        <scheme val="minor"/>
      </rPr>
      <t xml:space="preserve"> HS</t>
    </r>
    <phoneticPr fontId="5" type="noConversion"/>
  </si>
  <si>
    <r>
      <t>3</t>
    </r>
    <r>
      <rPr>
        <b/>
        <sz val="11"/>
        <rFont val="Calibri"/>
        <scheme val="minor"/>
      </rPr>
      <t xml:space="preserve">A </t>
    </r>
    <r>
      <rPr>
        <i/>
        <sz val="11"/>
        <rFont val="Calibri"/>
      </rPr>
      <t>Gateway</t>
    </r>
    <r>
      <rPr>
        <i/>
        <sz val="11"/>
        <rFont val="Calibri"/>
        <scheme val="minor"/>
      </rPr>
      <t xml:space="preserve"> HS</t>
    </r>
    <phoneticPr fontId="5" type="noConversion"/>
  </si>
  <si>
    <r>
      <t>3</t>
    </r>
    <r>
      <rPr>
        <b/>
        <sz val="11"/>
        <rFont val="Calibri"/>
        <scheme val="minor"/>
      </rPr>
      <t xml:space="preserve">A </t>
    </r>
    <r>
      <rPr>
        <i/>
        <sz val="11"/>
        <rFont val="Calibri"/>
      </rPr>
      <t>Evergreen</t>
    </r>
    <r>
      <rPr>
        <i/>
        <sz val="11"/>
        <rFont val="Calibri"/>
        <scheme val="minor"/>
      </rPr>
      <t xml:space="preserve"> HS</t>
    </r>
    <phoneticPr fontId="5" type="noConversion"/>
  </si>
  <si>
    <r>
      <t>3</t>
    </r>
    <r>
      <rPr>
        <b/>
        <sz val="11"/>
        <rFont val="Calibri"/>
        <scheme val="minor"/>
      </rPr>
      <t xml:space="preserve">A </t>
    </r>
    <r>
      <rPr>
        <i/>
        <sz val="11"/>
        <rFont val="Calibri"/>
      </rPr>
      <t>Conifer</t>
    </r>
    <r>
      <rPr>
        <i/>
        <sz val="11"/>
        <rFont val="Calibri"/>
        <scheme val="minor"/>
      </rPr>
      <t xml:space="preserve"> HS</t>
    </r>
    <phoneticPr fontId="5" type="noConversion"/>
  </si>
  <si>
    <t>NA</t>
    <phoneticPr fontId="5" type="noConversion"/>
  </si>
  <si>
    <t>NA</t>
    <phoneticPr fontId="5" type="noConversion"/>
  </si>
  <si>
    <r>
      <t>8</t>
    </r>
    <r>
      <rPr>
        <b/>
        <sz val="11"/>
        <color theme="1"/>
        <rFont val="Calibri"/>
        <family val="2"/>
        <scheme val="minor"/>
      </rPr>
      <t xml:space="preserve"> BANDS</t>
    </r>
    <phoneticPr fontId="5" type="noConversion"/>
  </si>
  <si>
    <t>B</t>
    <phoneticPr fontId="5" type="noConversion"/>
  </si>
  <si>
    <t>A</t>
    <phoneticPr fontId="5" type="noConversion"/>
  </si>
  <si>
    <t>B</t>
    <phoneticPr fontId="5" type="noConversion"/>
  </si>
  <si>
    <t>A</t>
    <phoneticPr fontId="5" type="noConversion"/>
  </si>
  <si>
    <t>A</t>
    <phoneticPr fontId="5" type="noConversion"/>
  </si>
  <si>
    <t>B</t>
    <phoneticPr fontId="5" type="noConversion"/>
  </si>
  <si>
    <r>
      <t xml:space="preserve">Open </t>
    </r>
    <r>
      <rPr>
        <i/>
        <sz val="11"/>
        <rFont val="Calibri"/>
      </rPr>
      <t>Wm. J. Palmer</t>
    </r>
    <r>
      <rPr>
        <i/>
        <sz val="11"/>
        <rFont val="Calibri"/>
        <scheme val="minor"/>
      </rPr>
      <t xml:space="preserve"> HS </t>
    </r>
    <phoneticPr fontId="5" type="noConversion"/>
  </si>
  <si>
    <r>
      <t xml:space="preserve">Open </t>
    </r>
    <r>
      <rPr>
        <i/>
        <sz val="11"/>
        <rFont val="Calibri"/>
      </rPr>
      <t>Heritage</t>
    </r>
    <r>
      <rPr>
        <i/>
        <sz val="11"/>
        <rFont val="Calibri"/>
        <scheme val="minor"/>
      </rPr>
      <t xml:space="preserve"> HS</t>
    </r>
    <phoneticPr fontId="5" type="noConversion"/>
  </si>
  <si>
    <t>Band</t>
  </si>
  <si>
    <t>Body WarmUp</t>
  </si>
  <si>
    <t>Move to Music Warmup</t>
  </si>
  <si>
    <t>Site</t>
  </si>
  <si>
    <t>Music WarmUp</t>
  </si>
  <si>
    <t>Move to OnDeck</t>
  </si>
  <si>
    <t>Pit WarmUp</t>
  </si>
  <si>
    <t>All On Deck</t>
  </si>
  <si>
    <t>Performance</t>
  </si>
  <si>
    <t>A</t>
  </si>
  <si>
    <t>Pit Move to Report</t>
  </si>
  <si>
    <t>Band Preparation</t>
  </si>
  <si>
    <t>Pit Preparation</t>
  </si>
  <si>
    <t>#</t>
  </si>
  <si>
    <t>All</t>
  </si>
  <si>
    <t>Finals Awards</t>
  </si>
  <si>
    <t>FINALS</t>
  </si>
  <si>
    <t>PRELIMS</t>
  </si>
  <si>
    <t>Prelim Awards</t>
  </si>
  <si>
    <t>updated 9/4/13 jrj</t>
  </si>
  <si>
    <t>Performance Time</t>
  </si>
  <si>
    <t>Band Name</t>
  </si>
  <si>
    <t>Break</t>
  </si>
  <si>
    <t>B</t>
  </si>
  <si>
    <t>Clinician</t>
  </si>
  <si>
    <t>Live Clinic</t>
  </si>
  <si>
    <r>
      <rPr>
        <b/>
        <i/>
        <u/>
        <sz val="11"/>
        <rFont val="Calibri"/>
        <scheme val="minor"/>
      </rPr>
      <t>Exhibition</t>
    </r>
    <r>
      <rPr>
        <b/>
        <i/>
        <sz val="11"/>
        <rFont val="Calibri"/>
        <scheme val="minor"/>
      </rPr>
      <t xml:space="preserve"> Legend HS</t>
    </r>
  </si>
  <si>
    <t>Orange</t>
  </si>
  <si>
    <t>Open Class</t>
  </si>
  <si>
    <t>Blue</t>
  </si>
  <si>
    <t>Yellow</t>
  </si>
  <si>
    <t>3A</t>
  </si>
  <si>
    <t>2A</t>
  </si>
  <si>
    <t>7 BANDS</t>
  </si>
  <si>
    <r>
      <rPr>
        <b/>
        <sz val="11"/>
        <color theme="1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Fountain-Fort Carson</t>
    </r>
    <r>
      <rPr>
        <i/>
        <sz val="11"/>
        <color theme="1"/>
        <rFont val="Calibri"/>
        <family val="2"/>
        <scheme val="minor"/>
      </rPr>
      <t xml:space="preserve"> HS</t>
    </r>
    <phoneticPr fontId="5" type="noConversion"/>
  </si>
  <si>
    <r>
      <rPr>
        <b/>
        <sz val="11"/>
        <color theme="1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Columbine</t>
    </r>
    <r>
      <rPr>
        <i/>
        <sz val="11"/>
        <color theme="1"/>
        <rFont val="Calibri"/>
        <family val="2"/>
        <scheme val="minor"/>
      </rPr>
      <t xml:space="preserve"> HS</t>
    </r>
    <phoneticPr fontId="5" type="noConversion"/>
  </si>
  <si>
    <r>
      <rPr>
        <b/>
        <sz val="11"/>
        <color theme="1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Sand Creek</t>
    </r>
    <r>
      <rPr>
        <i/>
        <sz val="11"/>
        <color theme="1"/>
        <rFont val="Calibri"/>
        <family val="2"/>
        <scheme val="minor"/>
      </rPr>
      <t xml:space="preserve"> HS</t>
    </r>
    <phoneticPr fontId="5" type="noConversion"/>
  </si>
  <si>
    <r>
      <t xml:space="preserve">Open </t>
    </r>
    <r>
      <rPr>
        <sz val="11"/>
        <rFont val="Calibri"/>
      </rPr>
      <t>ThunderRidge</t>
    </r>
    <r>
      <rPr>
        <i/>
        <sz val="11"/>
        <rFont val="Calibri"/>
        <scheme val="minor"/>
      </rPr>
      <t xml:space="preserve"> HS</t>
    </r>
    <phoneticPr fontId="5" type="noConversion"/>
  </si>
  <si>
    <r>
      <t xml:space="preserve">Open </t>
    </r>
    <r>
      <rPr>
        <sz val="11"/>
        <rFont val="Calibri"/>
      </rPr>
      <t>Castle View</t>
    </r>
    <r>
      <rPr>
        <i/>
        <sz val="11"/>
        <rFont val="Calibri"/>
        <scheme val="minor"/>
      </rPr>
      <t xml:space="preserve"> HS</t>
    </r>
    <phoneticPr fontId="5" type="noConversion"/>
  </si>
  <si>
    <r>
      <t xml:space="preserve">2A </t>
    </r>
    <r>
      <rPr>
        <i/>
        <sz val="11"/>
        <rFont val="Calibri"/>
      </rPr>
      <t>Eaton</t>
    </r>
    <r>
      <rPr>
        <i/>
        <sz val="11"/>
        <rFont val="Calibri"/>
        <scheme val="minor"/>
      </rPr>
      <t xml:space="preserve"> HS</t>
    </r>
    <phoneticPr fontId="5" type="noConversion"/>
  </si>
  <si>
    <r>
      <t xml:space="preserve">2A </t>
    </r>
    <r>
      <rPr>
        <i/>
        <sz val="11"/>
        <rFont val="Calibri"/>
      </rPr>
      <t>Elizabeth</t>
    </r>
    <r>
      <rPr>
        <i/>
        <sz val="11"/>
        <rFont val="Calibri"/>
        <scheme val="minor"/>
      </rPr>
      <t xml:space="preserve"> HS</t>
    </r>
    <phoneticPr fontId="5" type="noConversion"/>
  </si>
  <si>
    <r>
      <t xml:space="preserve">2A </t>
    </r>
    <r>
      <rPr>
        <i/>
        <sz val="11"/>
        <rFont val="Calibri"/>
      </rPr>
      <t>Arvada</t>
    </r>
    <r>
      <rPr>
        <i/>
        <sz val="11"/>
        <rFont val="Calibri"/>
        <scheme val="minor"/>
      </rPr>
      <t xml:space="preserve"> HS</t>
    </r>
    <phoneticPr fontId="5" type="noConversion"/>
  </si>
  <si>
    <r>
      <t xml:space="preserve">2A </t>
    </r>
    <r>
      <rPr>
        <i/>
        <sz val="11"/>
        <rFont val="Calibri"/>
      </rPr>
      <t>Alameda International</t>
    </r>
    <r>
      <rPr>
        <i/>
        <sz val="11"/>
        <rFont val="Calibri"/>
        <scheme val="minor"/>
      </rPr>
      <t xml:space="preserve"> HS</t>
    </r>
    <phoneticPr fontId="5" type="noConversion"/>
  </si>
  <si>
    <r>
      <t xml:space="preserve">2A </t>
    </r>
    <r>
      <rPr>
        <i/>
        <sz val="11"/>
        <rFont val="Calibri"/>
      </rPr>
      <t>The Classical Academy</t>
    </r>
    <r>
      <rPr>
        <i/>
        <sz val="11"/>
        <rFont val="Calibri"/>
        <scheme val="minor"/>
      </rPr>
      <t xml:space="preserve"> HS</t>
    </r>
    <phoneticPr fontId="5" type="noConversion"/>
  </si>
  <si>
    <r>
      <t xml:space="preserve">2A </t>
    </r>
    <r>
      <rPr>
        <sz val="11"/>
        <rFont val="Calibri"/>
      </rPr>
      <t xml:space="preserve">Englewood </t>
    </r>
    <r>
      <rPr>
        <i/>
        <sz val="11"/>
        <rFont val="Calibri"/>
        <scheme val="minor"/>
      </rPr>
      <t>HS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</si>
</sst>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scheme val="minor"/>
    </font>
    <font>
      <sz val="11"/>
      <name val="Calibri"/>
      <scheme val="minor"/>
    </font>
    <font>
      <b/>
      <i/>
      <sz val="11"/>
      <name val="Calibri"/>
      <scheme val="minor"/>
    </font>
    <font>
      <b/>
      <i/>
      <u/>
      <sz val="11"/>
      <name val="Calibri"/>
      <scheme val="minor"/>
    </font>
    <font>
      <b/>
      <sz val="11"/>
      <name val="Calibri"/>
      <scheme val="minor"/>
    </font>
    <font>
      <i/>
      <sz val="11"/>
      <name val="Calibri"/>
      <scheme val="minor"/>
    </font>
    <font>
      <b/>
      <sz val="11"/>
      <color rgb="FFFF0000"/>
      <name val="Calibri"/>
      <scheme val="minor"/>
    </font>
    <font>
      <b/>
      <sz val="11"/>
      <color rgb="FFFFFF00"/>
      <name val="Calibri"/>
      <scheme val="minor"/>
    </font>
    <font>
      <b/>
      <sz val="11"/>
      <color rgb="FF0000FF"/>
      <name val="Calibri"/>
      <scheme val="minor"/>
    </font>
    <font>
      <b/>
      <sz val="11"/>
      <color rgb="FF008000"/>
      <name val="Calibri"/>
      <scheme val="minor"/>
    </font>
    <font>
      <i/>
      <sz val="11"/>
      <color indexed="8"/>
      <name val="Calibri"/>
      <family val="2"/>
    </font>
    <font>
      <sz val="11"/>
      <name val="Calibri"/>
    </font>
    <font>
      <i/>
      <sz val="11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</font>
    <font>
      <sz val="11"/>
      <color indexed="1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0" fillId="0" borderId="4" xfId="0" applyBorder="1"/>
    <xf numFmtId="16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0" fillId="0" borderId="5" xfId="0" applyBorder="1"/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11" xfId="0" applyFont="1" applyFill="1" applyBorder="1" applyAlignment="1">
      <alignment horizontal="center" wrapText="1"/>
    </xf>
    <xf numFmtId="0" fontId="0" fillId="0" borderId="11" xfId="0" applyBorder="1"/>
    <xf numFmtId="164" fontId="0" fillId="0" borderId="11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64" fontId="0" fillId="2" borderId="7" xfId="0" applyNumberFormat="1" applyFill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0" fillId="4" borderId="7" xfId="0" applyNumberFormat="1" applyFill="1" applyBorder="1" applyAlignment="1">
      <alignment horizontal="left"/>
    </xf>
    <xf numFmtId="164" fontId="0" fillId="4" borderId="12" xfId="0" applyNumberFormat="1" applyFill="1" applyBorder="1" applyAlignment="1">
      <alignment horizontal="left"/>
    </xf>
    <xf numFmtId="164" fontId="0" fillId="4" borderId="4" xfId="0" applyNumberForma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11" xfId="0" applyFill="1" applyBorder="1"/>
    <xf numFmtId="164" fontId="0" fillId="4" borderId="6" xfId="0" applyNumberFormat="1" applyFill="1" applyBorder="1" applyAlignment="1">
      <alignment horizontal="left"/>
    </xf>
    <xf numFmtId="164" fontId="0" fillId="4" borderId="11" xfId="0" applyNumberFormat="1" applyFill="1" applyBorder="1"/>
    <xf numFmtId="164" fontId="0" fillId="5" borderId="7" xfId="0" applyNumberFormat="1" applyFill="1" applyBorder="1" applyAlignment="1">
      <alignment horizontal="left"/>
    </xf>
    <xf numFmtId="0" fontId="9" fillId="0" borderId="4" xfId="0" applyFont="1" applyFill="1" applyBorder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1" fillId="6" borderId="0" xfId="0" applyFont="1" applyFill="1" applyAlignment="1">
      <alignment horizontal="center" wrapText="1"/>
    </xf>
    <xf numFmtId="0" fontId="10" fillId="7" borderId="4" xfId="0" applyFont="1" applyFill="1" applyBorder="1"/>
    <xf numFmtId="0" fontId="0" fillId="8" borderId="4" xfId="0" applyFill="1" applyBorder="1"/>
    <xf numFmtId="0" fontId="10" fillId="9" borderId="4" xfId="0" applyFont="1" applyFill="1" applyBorder="1"/>
    <xf numFmtId="0" fontId="1" fillId="0" borderId="13" xfId="0" applyFont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0" fillId="0" borderId="15" xfId="0" applyBorder="1"/>
    <xf numFmtId="0" fontId="13" fillId="0" borderId="15" xfId="0" applyFont="1" applyBorder="1"/>
    <xf numFmtId="0" fontId="13" fillId="0" borderId="15" xfId="0" applyFont="1" applyFill="1" applyBorder="1"/>
    <xf numFmtId="0" fontId="9" fillId="0" borderId="15" xfId="0" applyFont="1" applyFill="1" applyBorder="1"/>
    <xf numFmtId="0" fontId="9" fillId="0" borderId="15" xfId="0" applyFont="1" applyBorder="1"/>
    <xf numFmtId="0" fontId="11" fillId="0" borderId="16" xfId="0" applyFont="1" applyBorder="1"/>
    <xf numFmtId="0" fontId="0" fillId="0" borderId="0" xfId="0" applyBorder="1"/>
    <xf numFmtId="0" fontId="1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0" borderId="4" xfId="0" applyFont="1" applyFill="1" applyBorder="1"/>
    <xf numFmtId="0" fontId="23" fillId="0" borderId="0" xfId="0" applyFont="1" applyBorder="1"/>
    <xf numFmtId="0" fontId="24" fillId="0" borderId="15" xfId="0" applyFont="1" applyFill="1" applyBorder="1"/>
    <xf numFmtId="0" fontId="24" fillId="0" borderId="15" xfId="0" applyFont="1" applyBorder="1"/>
    <xf numFmtId="0" fontId="22" fillId="0" borderId="0" xfId="0" applyFont="1"/>
    <xf numFmtId="164" fontId="23" fillId="0" borderId="7" xfId="0" applyNumberFormat="1" applyFont="1" applyBorder="1" applyAlignment="1">
      <alignment horizontal="left"/>
    </xf>
    <xf numFmtId="0" fontId="23" fillId="0" borderId="0" xfId="0" applyFont="1"/>
    <xf numFmtId="0" fontId="25" fillId="0" borderId="5" xfId="0" applyFont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7"/>
  <sheetViews>
    <sheetView tabSelected="1" workbookViewId="0">
      <selection activeCell="C37" sqref="C37"/>
    </sheetView>
  </sheetViews>
  <sheetFormatPr baseColWidth="10" defaultColWidth="8.83203125" defaultRowHeight="15" x14ac:dyDescent="0.2"/>
  <cols>
    <col min="1" max="1" width="3.83203125" customWidth="1"/>
    <col min="2" max="2" width="25.33203125" customWidth="1"/>
    <col min="3" max="3" width="10.6640625" customWidth="1"/>
    <col min="4" max="4" width="11.33203125" customWidth="1"/>
    <col min="5" max="5" width="6.1640625" style="2" customWidth="1"/>
    <col min="6" max="6" width="10.6640625" customWidth="1"/>
    <col min="7" max="7" width="6" style="2" customWidth="1"/>
    <col min="8" max="8" width="10.5" customWidth="1"/>
    <col min="9" max="9" width="1.5" customWidth="1"/>
    <col min="10" max="10" width="12.83203125" customWidth="1"/>
    <col min="11" max="11" width="6.1640625" style="2" customWidth="1"/>
    <col min="12" max="12" width="11.5" customWidth="1"/>
    <col min="13" max="13" width="1.5" customWidth="1"/>
    <col min="14" max="14" width="12" customWidth="1"/>
    <col min="15" max="15" width="13" customWidth="1"/>
    <col min="16" max="16" width="10" customWidth="1"/>
    <col min="17" max="17" width="7.83203125" customWidth="1"/>
    <col min="22" max="22" width="13.5" customWidth="1"/>
  </cols>
  <sheetData>
    <row r="1" spans="1:18" s="7" customFormat="1" ht="16" thickBot="1" x14ac:dyDescent="0.25">
      <c r="B1" s="30"/>
      <c r="C1" s="8">
        <v>30</v>
      </c>
      <c r="D1" s="8">
        <v>5</v>
      </c>
      <c r="E1" s="9"/>
      <c r="F1" s="8">
        <v>30</v>
      </c>
      <c r="G1" s="9"/>
      <c r="H1" s="8">
        <v>5</v>
      </c>
      <c r="I1" s="8"/>
      <c r="J1" s="8">
        <v>30</v>
      </c>
      <c r="K1" s="9"/>
      <c r="L1" s="8">
        <v>20</v>
      </c>
      <c r="M1" s="8"/>
      <c r="N1" s="8">
        <v>10</v>
      </c>
      <c r="O1" s="8">
        <v>15</v>
      </c>
    </row>
    <row r="2" spans="1:18" s="3" customFormat="1" ht="16" thickBot="1" x14ac:dyDescent="0.25">
      <c r="B2" s="50" t="s">
        <v>40</v>
      </c>
      <c r="C2" s="72" t="s">
        <v>34</v>
      </c>
      <c r="D2" s="73"/>
      <c r="E2" s="73"/>
      <c r="F2" s="73"/>
      <c r="G2" s="73"/>
      <c r="H2" s="74"/>
      <c r="I2" s="4"/>
      <c r="J2" s="72" t="s">
        <v>35</v>
      </c>
      <c r="K2" s="73"/>
      <c r="L2" s="74"/>
      <c r="M2" s="4"/>
      <c r="N2" s="72" t="s">
        <v>37</v>
      </c>
      <c r="O2" s="74"/>
      <c r="P2" s="72" t="s">
        <v>37</v>
      </c>
      <c r="Q2" s="74"/>
    </row>
    <row r="3" spans="1:18" s="1" customFormat="1" ht="46" thickBot="1" x14ac:dyDescent="0.25">
      <c r="A3" s="11" t="s">
        <v>36</v>
      </c>
      <c r="B3" s="51" t="s">
        <v>23</v>
      </c>
      <c r="C3" s="17" t="s">
        <v>24</v>
      </c>
      <c r="D3" s="11" t="s">
        <v>25</v>
      </c>
      <c r="E3" s="11" t="s">
        <v>26</v>
      </c>
      <c r="F3" s="11" t="s">
        <v>27</v>
      </c>
      <c r="G3" s="11" t="s">
        <v>26</v>
      </c>
      <c r="H3" s="18" t="s">
        <v>28</v>
      </c>
      <c r="I3" s="27"/>
      <c r="J3" s="17" t="s">
        <v>29</v>
      </c>
      <c r="K3" s="11" t="s">
        <v>26</v>
      </c>
      <c r="L3" s="18" t="s">
        <v>33</v>
      </c>
      <c r="M3" s="27"/>
      <c r="N3" s="17" t="s">
        <v>30</v>
      </c>
      <c r="O3" s="18" t="s">
        <v>31</v>
      </c>
      <c r="P3" s="46" t="s">
        <v>48</v>
      </c>
      <c r="Q3" s="46" t="s">
        <v>47</v>
      </c>
    </row>
    <row r="4" spans="1:18" ht="16" thickBot="1" x14ac:dyDescent="0.25">
      <c r="A4" s="48">
        <v>1</v>
      </c>
      <c r="B4" s="52" t="s">
        <v>57</v>
      </c>
      <c r="C4" s="34">
        <f>D4-$C$1/1440</f>
        <v>0.31944444444444453</v>
      </c>
      <c r="D4" s="13">
        <f>F4-$D$1/1440</f>
        <v>0.34027777777777785</v>
      </c>
      <c r="E4" s="14" t="s">
        <v>32</v>
      </c>
      <c r="F4" s="13">
        <f>H4-$F$1/1440</f>
        <v>0.34375000000000006</v>
      </c>
      <c r="G4" s="14" t="str">
        <f>E4</f>
        <v>A</v>
      </c>
      <c r="H4" s="20">
        <f>N4-$H$1/1440</f>
        <v>0.36458333333333337</v>
      </c>
      <c r="I4" s="28"/>
      <c r="J4" s="19">
        <f>L4-$J$1/1440</f>
        <v>0.33333333333333337</v>
      </c>
      <c r="K4" s="14" t="str">
        <f>E4</f>
        <v>A</v>
      </c>
      <c r="L4" s="20">
        <f>N4-$L$1/1440</f>
        <v>0.35416666666666669</v>
      </c>
      <c r="M4" s="29"/>
      <c r="N4" s="19">
        <f>O4-$N$1/1440</f>
        <v>0.36805555555555558</v>
      </c>
      <c r="O4" s="33">
        <v>0.375</v>
      </c>
      <c r="P4" s="42">
        <v>0.38541666666666669</v>
      </c>
      <c r="R4" s="58"/>
    </row>
    <row r="5" spans="1:18" ht="16" thickBot="1" x14ac:dyDescent="0.25">
      <c r="A5" s="48">
        <f>A4+1</f>
        <v>2</v>
      </c>
      <c r="B5" s="52" t="s">
        <v>3</v>
      </c>
      <c r="C5" s="34">
        <f>D5-$C$1/1440</f>
        <v>0.32986111111111122</v>
      </c>
      <c r="D5" s="13">
        <f>F5-$D$1/1440</f>
        <v>0.35069444444444453</v>
      </c>
      <c r="E5" s="14" t="s">
        <v>46</v>
      </c>
      <c r="F5" s="13">
        <f>H5-$F$1/1440</f>
        <v>0.35416666666666674</v>
      </c>
      <c r="G5" s="14" t="str">
        <f>E5</f>
        <v>B</v>
      </c>
      <c r="H5" s="20">
        <f>N5-$H$1/1440</f>
        <v>0.37500000000000006</v>
      </c>
      <c r="I5" s="28"/>
      <c r="J5" s="19">
        <f>L5-$J$1/1440</f>
        <v>0.34375000000000006</v>
      </c>
      <c r="K5" s="14" t="str">
        <f>E5</f>
        <v>B</v>
      </c>
      <c r="L5" s="20">
        <f>N5-$L$1/1440</f>
        <v>0.36458333333333337</v>
      </c>
      <c r="M5" s="29"/>
      <c r="N5" s="19">
        <f>O5-$N$1/1440</f>
        <v>0.37847222222222227</v>
      </c>
      <c r="O5" s="42">
        <v>0.38541666666666669</v>
      </c>
      <c r="P5" s="20">
        <f>P4+$O$1/1440</f>
        <v>0.39583333333333337</v>
      </c>
      <c r="R5" s="58"/>
    </row>
    <row r="6" spans="1:18" ht="16" thickBot="1" x14ac:dyDescent="0.25">
      <c r="A6" s="48">
        <f t="shared" ref="A6:A10" si="0">A5+1</f>
        <v>3</v>
      </c>
      <c r="B6" s="52" t="s">
        <v>58</v>
      </c>
      <c r="C6" s="34">
        <f>D6-$C$1/1440</f>
        <v>0.3402777777777779</v>
      </c>
      <c r="D6" s="13">
        <f>F6-$D$1/1440</f>
        <v>0.36111111111111122</v>
      </c>
      <c r="E6" s="14" t="str">
        <f>IF(E5="A","B","A")</f>
        <v>A</v>
      </c>
      <c r="F6" s="13">
        <f>H6-$F$1/1440</f>
        <v>0.36458333333333343</v>
      </c>
      <c r="G6" s="14" t="str">
        <f>E6</f>
        <v>A</v>
      </c>
      <c r="H6" s="20">
        <f>N6-$H$1/1440</f>
        <v>0.38541666666666674</v>
      </c>
      <c r="I6" s="28"/>
      <c r="J6" s="19">
        <f>L6-$J$1/1440</f>
        <v>0.35416666666666674</v>
      </c>
      <c r="K6" s="14" t="str">
        <f>E6</f>
        <v>A</v>
      </c>
      <c r="L6" s="20">
        <f>N6-$L$1/1440</f>
        <v>0.37500000000000006</v>
      </c>
      <c r="M6" s="29"/>
      <c r="N6" s="19">
        <f>O6-$N$1/1440</f>
        <v>0.38888888888888895</v>
      </c>
      <c r="O6" s="20">
        <f>O5+$O$1/1440</f>
        <v>0.39583333333333337</v>
      </c>
      <c r="P6" s="20">
        <f>P5+$O$1/1440</f>
        <v>0.40625000000000006</v>
      </c>
      <c r="R6" s="58"/>
    </row>
    <row r="7" spans="1:18" ht="16" thickBot="1" x14ac:dyDescent="0.25">
      <c r="A7" s="48">
        <f t="shared" si="0"/>
        <v>4</v>
      </c>
      <c r="B7" s="52" t="s">
        <v>0</v>
      </c>
      <c r="C7" s="34">
        <f>D7-$C$1/1440</f>
        <v>0.35069444444444459</v>
      </c>
      <c r="D7" s="13">
        <f>F7-$D$1/1440</f>
        <v>0.3715277777777779</v>
      </c>
      <c r="E7" s="14" t="str">
        <f>IF(E6="A","B","A")</f>
        <v>B</v>
      </c>
      <c r="F7" s="13">
        <f>H7-$F$1/1440</f>
        <v>0.37500000000000011</v>
      </c>
      <c r="G7" s="14" t="str">
        <f>E7</f>
        <v>B</v>
      </c>
      <c r="H7" s="20">
        <f>N7-$H$1/1440</f>
        <v>0.39583333333333343</v>
      </c>
      <c r="I7" s="28"/>
      <c r="J7" s="19">
        <f>L7-$J$1/1440</f>
        <v>0.36458333333333343</v>
      </c>
      <c r="K7" s="14" t="str">
        <f>E7</f>
        <v>B</v>
      </c>
      <c r="L7" s="20">
        <f>N7-$L$1/1440</f>
        <v>0.38541666666666674</v>
      </c>
      <c r="M7" s="29"/>
      <c r="N7" s="19">
        <f>O7-$N$1/1440</f>
        <v>0.39930555555555564</v>
      </c>
      <c r="O7" s="20">
        <f>O6+$O$1/1440</f>
        <v>0.40625000000000006</v>
      </c>
      <c r="P7" s="20">
        <f t="shared" ref="O7:P19" si="1">P6+$O$1/1440</f>
        <v>0.41666666666666674</v>
      </c>
      <c r="R7" s="65" t="s">
        <v>2</v>
      </c>
    </row>
    <row r="8" spans="1:18" ht="16" thickBot="1" x14ac:dyDescent="0.25">
      <c r="A8" s="48">
        <f t="shared" si="0"/>
        <v>5</v>
      </c>
      <c r="B8" s="52" t="s">
        <v>59</v>
      </c>
      <c r="C8" s="34">
        <f t="shared" ref="C8:C30" si="2">D8-$C$1/1440</f>
        <v>0.36111111111111127</v>
      </c>
      <c r="D8" s="13">
        <f t="shared" ref="D8:D25" si="3">F8-$D$1/1440</f>
        <v>0.38194444444444459</v>
      </c>
      <c r="E8" s="14" t="str">
        <f t="shared" ref="E8:E19" si="4">IF(E7="A","B","A")</f>
        <v>A</v>
      </c>
      <c r="F8" s="13">
        <f t="shared" ref="F8:F25" si="5">H8-$F$1/1440</f>
        <v>0.3854166666666668</v>
      </c>
      <c r="G8" s="14" t="str">
        <f t="shared" ref="G8:G25" si="6">E8</f>
        <v>A</v>
      </c>
      <c r="H8" s="20">
        <f t="shared" ref="H8:H25" si="7">N8-$H$1/1440</f>
        <v>0.40625000000000011</v>
      </c>
      <c r="I8" s="28"/>
      <c r="J8" s="19">
        <f t="shared" ref="J8:J25" si="8">L8-$J$1/1440</f>
        <v>0.37500000000000011</v>
      </c>
      <c r="K8" s="14" t="str">
        <f t="shared" ref="K8:K9" si="9">E8</f>
        <v>A</v>
      </c>
      <c r="L8" s="20">
        <f t="shared" ref="L8:L25" si="10">N8-$L$1/1440</f>
        <v>0.39583333333333343</v>
      </c>
      <c r="M8" s="29"/>
      <c r="N8" s="19">
        <f t="shared" ref="N8:N30" si="11">O8-$N$1/1440</f>
        <v>0.40972222222222232</v>
      </c>
      <c r="O8" s="20">
        <f t="shared" si="1"/>
        <v>0.41666666666666674</v>
      </c>
      <c r="P8" s="20">
        <f t="shared" si="1"/>
        <v>0.42708333333333343</v>
      </c>
      <c r="R8" s="58"/>
    </row>
    <row r="9" spans="1:18" ht="16" thickBot="1" x14ac:dyDescent="0.25">
      <c r="A9" s="48">
        <f t="shared" si="0"/>
        <v>6</v>
      </c>
      <c r="B9" s="53" t="s">
        <v>60</v>
      </c>
      <c r="C9" s="34">
        <f>D9-$C$1/1440</f>
        <v>0.37152777777777796</v>
      </c>
      <c r="D9" s="13">
        <f t="shared" si="3"/>
        <v>0.39236111111111127</v>
      </c>
      <c r="E9" s="14" t="str">
        <f t="shared" si="4"/>
        <v>B</v>
      </c>
      <c r="F9" s="13">
        <f t="shared" si="5"/>
        <v>0.39583333333333348</v>
      </c>
      <c r="G9" s="14" t="str">
        <f t="shared" si="6"/>
        <v>B</v>
      </c>
      <c r="H9" s="20">
        <f t="shared" si="7"/>
        <v>0.4166666666666668</v>
      </c>
      <c r="I9" s="28"/>
      <c r="J9" s="19">
        <f t="shared" si="8"/>
        <v>0.3854166666666668</v>
      </c>
      <c r="K9" s="14" t="str">
        <f t="shared" si="9"/>
        <v>B</v>
      </c>
      <c r="L9" s="20">
        <f t="shared" si="10"/>
        <v>0.40625000000000011</v>
      </c>
      <c r="M9" s="29"/>
      <c r="N9" s="19">
        <f t="shared" si="11"/>
        <v>0.42013888888888901</v>
      </c>
      <c r="O9" s="20">
        <f t="shared" si="1"/>
        <v>0.42708333333333343</v>
      </c>
      <c r="P9" s="20">
        <f t="shared" si="1"/>
        <v>0.43750000000000011</v>
      </c>
      <c r="R9" s="58"/>
    </row>
    <row r="10" spans="1:18" ht="16" thickBot="1" x14ac:dyDescent="0.25">
      <c r="A10" s="48">
        <f t="shared" si="0"/>
        <v>7</v>
      </c>
      <c r="B10" s="54" t="s">
        <v>61</v>
      </c>
      <c r="C10" s="34">
        <f t="shared" ref="C10" si="12">D10-$C$1/1440</f>
        <v>0.38194444444444464</v>
      </c>
      <c r="D10" s="13">
        <f t="shared" ref="D10" si="13">F10-$D$1/1440</f>
        <v>0.40277777777777796</v>
      </c>
      <c r="E10" s="14" t="str">
        <f t="shared" si="4"/>
        <v>A</v>
      </c>
      <c r="F10" s="13">
        <f t="shared" ref="F10" si="14">H10-$F$1/1440</f>
        <v>0.40625000000000017</v>
      </c>
      <c r="G10" s="14" t="str">
        <f t="shared" ref="G10" si="15">E10</f>
        <v>A</v>
      </c>
      <c r="H10" s="20">
        <f t="shared" ref="H10" si="16">N10-$H$1/1440</f>
        <v>0.42708333333333348</v>
      </c>
      <c r="I10" s="28"/>
      <c r="J10" s="19">
        <f t="shared" ref="J10" si="17">L10-$J$1/1440</f>
        <v>0.39583333333333348</v>
      </c>
      <c r="K10" s="14" t="str">
        <f t="shared" ref="K10" si="18">E10</f>
        <v>A</v>
      </c>
      <c r="L10" s="20">
        <f t="shared" ref="L10" si="19">N10-$L$1/1440</f>
        <v>0.4166666666666668</v>
      </c>
      <c r="M10" s="29"/>
      <c r="N10" s="19">
        <f t="shared" ref="N10" si="20">O10-$N$1/1440</f>
        <v>0.43055555555555569</v>
      </c>
      <c r="O10" s="20">
        <f t="shared" si="1"/>
        <v>0.43750000000000011</v>
      </c>
      <c r="P10" s="20">
        <f t="shared" si="1"/>
        <v>0.4479166666666668</v>
      </c>
      <c r="R10" s="58"/>
    </row>
    <row r="11" spans="1:18" ht="16" thickBot="1" x14ac:dyDescent="0.25">
      <c r="A11" s="48">
        <v>8</v>
      </c>
      <c r="B11" s="53" t="s">
        <v>21</v>
      </c>
      <c r="C11" s="34">
        <f>D11-$C$1/1440</f>
        <v>0.39236111111111133</v>
      </c>
      <c r="D11" s="13">
        <f>F11-$D$1/1440</f>
        <v>0.41319444444444464</v>
      </c>
      <c r="E11" s="14" t="str">
        <f>IF(E10="A","B","A")</f>
        <v>B</v>
      </c>
      <c r="F11" s="13">
        <f>H11-$F$1/1440</f>
        <v>0.41666666666666685</v>
      </c>
      <c r="G11" s="14" t="str">
        <f>E11</f>
        <v>B</v>
      </c>
      <c r="H11" s="20">
        <f>N11-$H$1/1440</f>
        <v>0.43750000000000017</v>
      </c>
      <c r="I11" s="28"/>
      <c r="J11" s="19">
        <f>L11-$J$1/1440</f>
        <v>0.40625000000000017</v>
      </c>
      <c r="K11" s="14" t="str">
        <f>E11</f>
        <v>B</v>
      </c>
      <c r="L11" s="20">
        <f>N11-$L$1/1440</f>
        <v>0.42708333333333348</v>
      </c>
      <c r="M11" s="29"/>
      <c r="N11" s="19">
        <f>O11-$N$1/1440</f>
        <v>0.44097222222222238</v>
      </c>
      <c r="O11" s="20">
        <f>O10+$O$1/1440</f>
        <v>0.4479166666666668</v>
      </c>
      <c r="P11" s="20">
        <f>P10+$O$1/1440</f>
        <v>0.45833333333333348</v>
      </c>
      <c r="R11" s="58"/>
    </row>
    <row r="12" spans="1:18" ht="16" thickBot="1" x14ac:dyDescent="0.25">
      <c r="A12" s="48">
        <v>9</v>
      </c>
      <c r="B12" s="53" t="s">
        <v>22</v>
      </c>
      <c r="C12" s="34">
        <f>D12-$C$1/1440</f>
        <v>0.40277777777777801</v>
      </c>
      <c r="D12" s="13">
        <f>F12-$D$1/1440</f>
        <v>0.42361111111111133</v>
      </c>
      <c r="E12" s="14" t="str">
        <f>IF(E11="A","B","A")</f>
        <v>A</v>
      </c>
      <c r="F12" s="13">
        <f>H12-$F$1/1440</f>
        <v>0.42708333333333354</v>
      </c>
      <c r="G12" s="14" t="str">
        <f>E12</f>
        <v>A</v>
      </c>
      <c r="H12" s="20">
        <f>N12-$H$1/1440</f>
        <v>0.44791666666666685</v>
      </c>
      <c r="I12" s="28"/>
      <c r="J12" s="19">
        <f>L12-$J$1/1440</f>
        <v>0.41666666666666685</v>
      </c>
      <c r="K12" s="14" t="str">
        <f>E12</f>
        <v>A</v>
      </c>
      <c r="L12" s="20">
        <f>N12-$L$1/1440</f>
        <v>0.43750000000000017</v>
      </c>
      <c r="M12" s="29"/>
      <c r="N12" s="19">
        <f>O12-$N$1/1440</f>
        <v>0.45138888888888906</v>
      </c>
      <c r="O12" s="20">
        <f>O11+$O$1/1440</f>
        <v>0.45833333333333348</v>
      </c>
      <c r="P12" s="20">
        <f>P11+$O$1/1440</f>
        <v>0.46875000000000017</v>
      </c>
      <c r="R12" s="58"/>
    </row>
    <row r="13" spans="1:18" ht="20" thickBot="1" x14ac:dyDescent="0.3">
      <c r="A13" s="12"/>
      <c r="B13" s="55" t="s">
        <v>45</v>
      </c>
      <c r="C13" s="36"/>
      <c r="D13" s="37"/>
      <c r="E13" s="38"/>
      <c r="F13" s="37"/>
      <c r="G13" s="38"/>
      <c r="H13" s="35"/>
      <c r="I13" s="39"/>
      <c r="J13" s="40"/>
      <c r="K13" s="38"/>
      <c r="L13" s="35"/>
      <c r="M13" s="41"/>
      <c r="N13" s="40"/>
      <c r="O13" s="35"/>
      <c r="P13" s="8">
        <v>15</v>
      </c>
      <c r="R13" s="58"/>
    </row>
    <row r="14" spans="1:18" ht="16" thickBot="1" x14ac:dyDescent="0.25">
      <c r="A14" s="49">
        <v>10</v>
      </c>
      <c r="B14" s="54" t="s">
        <v>62</v>
      </c>
      <c r="C14" s="34">
        <f t="shared" si="2"/>
        <v>0.42361111111111122</v>
      </c>
      <c r="D14" s="13">
        <f t="shared" si="3"/>
        <v>0.44444444444444453</v>
      </c>
      <c r="E14" s="14" t="s">
        <v>17</v>
      </c>
      <c r="F14" s="13">
        <f t="shared" si="5"/>
        <v>0.44791666666666674</v>
      </c>
      <c r="G14" s="14" t="s">
        <v>15</v>
      </c>
      <c r="H14" s="20">
        <f t="shared" si="7"/>
        <v>0.46875000000000006</v>
      </c>
      <c r="I14" s="28"/>
      <c r="J14" s="19">
        <f t="shared" si="8"/>
        <v>0.43750000000000006</v>
      </c>
      <c r="K14" s="14" t="s">
        <v>15</v>
      </c>
      <c r="L14" s="20">
        <f t="shared" si="10"/>
        <v>0.45833333333333337</v>
      </c>
      <c r="M14" s="29"/>
      <c r="N14" s="19">
        <f t="shared" si="11"/>
        <v>0.47222222222222227</v>
      </c>
      <c r="O14" s="20">
        <v>0.47916666666666669</v>
      </c>
      <c r="P14" s="20">
        <v>0.48958333333333331</v>
      </c>
      <c r="R14" s="58"/>
    </row>
    <row r="15" spans="1:18" ht="16" thickBot="1" x14ac:dyDescent="0.25">
      <c r="A15" s="49">
        <v>11</v>
      </c>
      <c r="B15" s="54" t="s">
        <v>63</v>
      </c>
      <c r="C15" s="34">
        <f>D15-$C$1/1440</f>
        <v>0.43402777777777785</v>
      </c>
      <c r="D15" s="13">
        <f t="shared" si="3"/>
        <v>0.45486111111111116</v>
      </c>
      <c r="E15" s="14" t="str">
        <f t="shared" si="4"/>
        <v>A</v>
      </c>
      <c r="F15" s="13">
        <f t="shared" si="5"/>
        <v>0.45833333333333337</v>
      </c>
      <c r="G15" s="14" t="str">
        <f t="shared" si="6"/>
        <v>A</v>
      </c>
      <c r="H15" s="20">
        <f t="shared" si="7"/>
        <v>0.47916666666666669</v>
      </c>
      <c r="I15" s="28"/>
      <c r="J15" s="19">
        <f t="shared" si="8"/>
        <v>0.44791666666666669</v>
      </c>
      <c r="K15" s="14" t="s">
        <v>16</v>
      </c>
      <c r="L15" s="20">
        <f t="shared" si="10"/>
        <v>0.46875</v>
      </c>
      <c r="M15" s="29"/>
      <c r="N15" s="19">
        <f t="shared" si="11"/>
        <v>0.4826388888888889</v>
      </c>
      <c r="O15" s="20">
        <v>0.48958333333333331</v>
      </c>
      <c r="P15" s="20">
        <v>0.5</v>
      </c>
      <c r="R15" s="58"/>
    </row>
    <row r="16" spans="1:18" ht="16" thickBot="1" x14ac:dyDescent="0.25">
      <c r="A16" s="49">
        <v>12</v>
      </c>
      <c r="B16" s="54" t="s">
        <v>64</v>
      </c>
      <c r="C16" s="34">
        <f t="shared" si="2"/>
        <v>0.44444444444444453</v>
      </c>
      <c r="D16" s="13">
        <f t="shared" si="3"/>
        <v>0.46527777777777785</v>
      </c>
      <c r="E16" s="14" t="str">
        <f t="shared" si="4"/>
        <v>B</v>
      </c>
      <c r="F16" s="13">
        <f t="shared" si="5"/>
        <v>0.46875000000000006</v>
      </c>
      <c r="G16" s="14" t="str">
        <f t="shared" si="6"/>
        <v>B</v>
      </c>
      <c r="H16" s="20">
        <f t="shared" si="7"/>
        <v>0.48958333333333337</v>
      </c>
      <c r="I16" s="28"/>
      <c r="J16" s="19">
        <f t="shared" si="8"/>
        <v>0.45833333333333337</v>
      </c>
      <c r="K16" s="14" t="s">
        <v>17</v>
      </c>
      <c r="L16" s="20">
        <f t="shared" si="10"/>
        <v>0.47916666666666669</v>
      </c>
      <c r="M16" s="29"/>
      <c r="N16" s="19">
        <f t="shared" si="11"/>
        <v>0.49305555555555558</v>
      </c>
      <c r="O16" s="20">
        <f t="shared" si="1"/>
        <v>0.5</v>
      </c>
      <c r="P16" s="20">
        <f t="shared" ref="P16" si="21">P15+$O$1/1440</f>
        <v>0.51041666666666663</v>
      </c>
      <c r="R16" s="58"/>
    </row>
    <row r="17" spans="1:18" ht="16" thickBot="1" x14ac:dyDescent="0.25">
      <c r="A17" s="49">
        <v>13</v>
      </c>
      <c r="B17" s="54" t="s">
        <v>65</v>
      </c>
      <c r="C17" s="34">
        <f t="shared" si="2"/>
        <v>0.45486111111111116</v>
      </c>
      <c r="D17" s="13">
        <f t="shared" si="3"/>
        <v>0.47569444444444448</v>
      </c>
      <c r="E17" s="14" t="str">
        <f t="shared" si="4"/>
        <v>A</v>
      </c>
      <c r="F17" s="13">
        <f t="shared" si="5"/>
        <v>0.47916666666666669</v>
      </c>
      <c r="G17" s="14" t="str">
        <f t="shared" si="6"/>
        <v>A</v>
      </c>
      <c r="H17" s="20">
        <f t="shared" si="7"/>
        <v>0.5</v>
      </c>
      <c r="I17" s="28"/>
      <c r="J17" s="19">
        <f t="shared" si="8"/>
        <v>0.46875</v>
      </c>
      <c r="K17" s="14" t="s">
        <v>18</v>
      </c>
      <c r="L17" s="20">
        <f t="shared" si="10"/>
        <v>0.48958333333333331</v>
      </c>
      <c r="M17" s="29"/>
      <c r="N17" s="19">
        <f t="shared" si="11"/>
        <v>0.50347222222222221</v>
      </c>
      <c r="O17" s="20">
        <f t="shared" si="1"/>
        <v>0.51041666666666663</v>
      </c>
      <c r="P17" s="20">
        <f t="shared" ref="P17" si="22">P16+$O$1/1440</f>
        <v>0.52083333333333326</v>
      </c>
      <c r="R17" s="59" t="s">
        <v>56</v>
      </c>
    </row>
    <row r="18" spans="1:18" ht="16" thickBot="1" x14ac:dyDescent="0.25">
      <c r="A18" s="49">
        <v>14</v>
      </c>
      <c r="B18" s="54" t="s">
        <v>67</v>
      </c>
      <c r="C18" s="34">
        <f t="shared" si="2"/>
        <v>0.46527777777777779</v>
      </c>
      <c r="D18" s="13">
        <f t="shared" si="3"/>
        <v>0.4861111111111111</v>
      </c>
      <c r="E18" s="14" t="str">
        <f t="shared" si="4"/>
        <v>B</v>
      </c>
      <c r="F18" s="13">
        <f t="shared" si="5"/>
        <v>0.48958333333333331</v>
      </c>
      <c r="G18" s="14" t="str">
        <f t="shared" si="6"/>
        <v>B</v>
      </c>
      <c r="H18" s="20">
        <f t="shared" si="7"/>
        <v>0.51041666666666663</v>
      </c>
      <c r="I18" s="28"/>
      <c r="J18" s="19">
        <f t="shared" si="8"/>
        <v>0.47916666666666663</v>
      </c>
      <c r="K18" s="14" t="s">
        <v>17</v>
      </c>
      <c r="L18" s="20">
        <f t="shared" si="10"/>
        <v>0.49999999999999994</v>
      </c>
      <c r="M18" s="29"/>
      <c r="N18" s="19">
        <f t="shared" si="11"/>
        <v>0.51388888888888884</v>
      </c>
      <c r="O18" s="20">
        <f t="shared" si="1"/>
        <v>0.52083333333333326</v>
      </c>
      <c r="P18" s="20">
        <f t="shared" ref="P18" si="23">P17+$O$1/1440</f>
        <v>0.53124999999999989</v>
      </c>
      <c r="R18" s="58"/>
    </row>
    <row r="19" spans="1:18" ht="16" thickBot="1" x14ac:dyDescent="0.25">
      <c r="A19" s="49">
        <v>15</v>
      </c>
      <c r="B19" s="54" t="s">
        <v>66</v>
      </c>
      <c r="C19" s="34">
        <f t="shared" si="2"/>
        <v>0.47569444444444442</v>
      </c>
      <c r="D19" s="13">
        <f t="shared" si="3"/>
        <v>0.49652777777777773</v>
      </c>
      <c r="E19" s="14" t="str">
        <f t="shared" si="4"/>
        <v>A</v>
      </c>
      <c r="F19" s="13">
        <f t="shared" si="5"/>
        <v>0.49999999999999994</v>
      </c>
      <c r="G19" s="14" t="str">
        <f t="shared" si="6"/>
        <v>A</v>
      </c>
      <c r="H19" s="20">
        <f t="shared" si="7"/>
        <v>0.52083333333333326</v>
      </c>
      <c r="I19" s="28"/>
      <c r="J19" s="19">
        <f t="shared" si="8"/>
        <v>0.48958333333333331</v>
      </c>
      <c r="K19" s="14" t="s">
        <v>18</v>
      </c>
      <c r="L19" s="20">
        <f t="shared" si="10"/>
        <v>0.51041666666666663</v>
      </c>
      <c r="M19" s="29"/>
      <c r="N19" s="19">
        <f t="shared" si="11"/>
        <v>0.52430555555555547</v>
      </c>
      <c r="O19" s="20">
        <f t="shared" si="1"/>
        <v>0.53124999999999989</v>
      </c>
      <c r="P19" s="20">
        <f t="shared" ref="P19" si="24">P18+$O$1/1440</f>
        <v>0.54166666666666652</v>
      </c>
      <c r="R19" s="58"/>
    </row>
    <row r="20" spans="1:18" ht="16" thickBot="1" x14ac:dyDescent="0.25">
      <c r="A20" s="49">
        <v>16</v>
      </c>
      <c r="B20" s="54" t="s">
        <v>1</v>
      </c>
      <c r="C20" s="34">
        <f t="shared" ref="C20" si="25">D20-$C$1/1440</f>
        <v>0.48611111111111099</v>
      </c>
      <c r="D20" s="13">
        <f t="shared" ref="D20" si="26">F20-$D$1/1440</f>
        <v>0.50694444444444431</v>
      </c>
      <c r="E20" s="14" t="str">
        <f>IF(E19="A","B","A")</f>
        <v>B</v>
      </c>
      <c r="F20" s="13">
        <f t="shared" ref="F20" si="27">H20-$F$1/1440</f>
        <v>0.51041666666666652</v>
      </c>
      <c r="G20" s="14" t="str">
        <f t="shared" ref="G20" si="28">E20</f>
        <v>B</v>
      </c>
      <c r="H20" s="20">
        <f t="shared" ref="H20" si="29">N20-$H$1/1440</f>
        <v>0.53124999999999989</v>
      </c>
      <c r="I20" s="28"/>
      <c r="J20" s="19">
        <f t="shared" ref="J20" si="30">L20-$J$1/1440</f>
        <v>0.49999999999999994</v>
      </c>
      <c r="K20" s="14" t="s">
        <v>15</v>
      </c>
      <c r="L20" s="20">
        <f t="shared" ref="L20" si="31">N20-$L$1/1440</f>
        <v>0.52083333333333326</v>
      </c>
      <c r="M20" s="29"/>
      <c r="N20" s="19">
        <f t="shared" ref="N20" si="32">O20-$N$1/1440</f>
        <v>0.5347222222222221</v>
      </c>
      <c r="O20" s="20">
        <f>O19+$O$1/1440</f>
        <v>0.54166666666666652</v>
      </c>
      <c r="P20" s="20">
        <f>P19+$O$1/1440</f>
        <v>0.55208333333333315</v>
      </c>
      <c r="R20" s="58"/>
    </row>
    <row r="21" spans="1:18" ht="20" thickBot="1" x14ac:dyDescent="0.3">
      <c r="A21" s="12"/>
      <c r="B21" s="56" t="s">
        <v>45</v>
      </c>
      <c r="C21" s="36"/>
      <c r="D21" s="37"/>
      <c r="E21" s="38"/>
      <c r="F21" s="37"/>
      <c r="G21" s="38"/>
      <c r="H21" s="35"/>
      <c r="I21" s="39"/>
      <c r="J21" s="40"/>
      <c r="K21" s="38"/>
      <c r="L21" s="35"/>
      <c r="M21" s="41"/>
      <c r="N21" s="40"/>
      <c r="O21" s="35"/>
      <c r="P21" s="8">
        <v>45</v>
      </c>
      <c r="R21" s="58"/>
    </row>
    <row r="22" spans="1:18" ht="16" thickBot="1" x14ac:dyDescent="0.25">
      <c r="A22" s="47">
        <v>17</v>
      </c>
      <c r="B22" s="66" t="s">
        <v>4</v>
      </c>
      <c r="C22" s="34">
        <f t="shared" ref="C22" si="33">D22-$C$1/1440</f>
        <v>0.52777777777777779</v>
      </c>
      <c r="D22" s="13">
        <f t="shared" ref="D22" si="34">F22-$D$1/1440</f>
        <v>0.54861111111111116</v>
      </c>
      <c r="E22" s="14" t="str">
        <f>IF(E20="A","B","A")</f>
        <v>A</v>
      </c>
      <c r="F22" s="13">
        <f t="shared" ref="F22" si="35">H22-$F$1/1440</f>
        <v>0.55208333333333337</v>
      </c>
      <c r="G22" s="14" t="str">
        <f t="shared" ref="G22" si="36">E22</f>
        <v>A</v>
      </c>
      <c r="H22" s="20">
        <f t="shared" ref="H22" si="37">N22-$H$1/1440</f>
        <v>0.57291666666666674</v>
      </c>
      <c r="I22" s="28"/>
      <c r="J22" s="19">
        <f t="shared" ref="J22" si="38">L22-$J$1/1440</f>
        <v>0.54166666666666674</v>
      </c>
      <c r="K22" s="14" t="s">
        <v>16</v>
      </c>
      <c r="L22" s="20">
        <f t="shared" ref="L22" si="39">N22-$L$1/1440</f>
        <v>0.56250000000000011</v>
      </c>
      <c r="M22" s="29"/>
      <c r="N22" s="19">
        <f t="shared" ref="N22" si="40">O22-$N$1/1440</f>
        <v>0.57638888888888895</v>
      </c>
      <c r="O22" s="20">
        <v>0.58333333333333337</v>
      </c>
      <c r="P22" s="20">
        <v>0.59375</v>
      </c>
      <c r="Q22" s="68"/>
      <c r="R22" s="58"/>
    </row>
    <row r="23" spans="1:18" ht="16" thickBot="1" x14ac:dyDescent="0.25">
      <c r="A23" s="47">
        <v>18</v>
      </c>
      <c r="B23" s="66" t="s">
        <v>5</v>
      </c>
      <c r="C23" s="34">
        <f t="shared" ref="C23:C24" si="41">D23-$C$1/1440</f>
        <v>0.53819444444444442</v>
      </c>
      <c r="D23" s="13">
        <f t="shared" ref="D23:D24" si="42">F23-$D$1/1440</f>
        <v>0.55902777777777779</v>
      </c>
      <c r="E23" s="14" t="s">
        <v>20</v>
      </c>
      <c r="F23" s="13">
        <f t="shared" ref="F23:F24" si="43">H23-$F$1/1440</f>
        <v>0.5625</v>
      </c>
      <c r="G23" s="14" t="str">
        <f t="shared" ref="G23:G24" si="44">E23</f>
        <v>B</v>
      </c>
      <c r="H23" s="20">
        <f t="shared" ref="H23:H24" si="45">N23-$H$1/1440</f>
        <v>0.58333333333333337</v>
      </c>
      <c r="I23" s="28"/>
      <c r="J23" s="19">
        <f t="shared" ref="J23:J24" si="46">L23-$J$1/1440</f>
        <v>0.55208333333333337</v>
      </c>
      <c r="K23" s="14" t="s">
        <v>17</v>
      </c>
      <c r="L23" s="20">
        <f t="shared" ref="L23:L24" si="47">N23-$L$1/1440</f>
        <v>0.57291666666666674</v>
      </c>
      <c r="M23" s="29"/>
      <c r="N23" s="19">
        <f t="shared" ref="N23:N24" si="48">O23-$N$1/1440</f>
        <v>0.58680555555555558</v>
      </c>
      <c r="O23" s="20">
        <v>0.59375</v>
      </c>
      <c r="P23" s="20">
        <v>0.60416666666666663</v>
      </c>
      <c r="Q23" s="68"/>
      <c r="R23" s="58"/>
    </row>
    <row r="24" spans="1:18" ht="16" thickBot="1" x14ac:dyDescent="0.25">
      <c r="A24" s="47">
        <v>19</v>
      </c>
      <c r="B24" s="66" t="s">
        <v>6</v>
      </c>
      <c r="C24" s="34">
        <f t="shared" si="41"/>
        <v>0.54861111111111105</v>
      </c>
      <c r="D24" s="13">
        <f t="shared" si="42"/>
        <v>0.56944444444444442</v>
      </c>
      <c r="E24" s="14" t="str">
        <f t="shared" ref="E24:E26" si="49">IF(E23="A","B","A")</f>
        <v>A</v>
      </c>
      <c r="F24" s="13">
        <f t="shared" si="43"/>
        <v>0.57291666666666663</v>
      </c>
      <c r="G24" s="14" t="str">
        <f t="shared" si="44"/>
        <v>A</v>
      </c>
      <c r="H24" s="20">
        <f t="shared" si="45"/>
        <v>0.59375</v>
      </c>
      <c r="I24" s="28"/>
      <c r="J24" s="19">
        <f t="shared" si="46"/>
        <v>0.5625</v>
      </c>
      <c r="K24" s="14" t="s">
        <v>16</v>
      </c>
      <c r="L24" s="20">
        <f t="shared" si="47"/>
        <v>0.58333333333333337</v>
      </c>
      <c r="M24" s="29"/>
      <c r="N24" s="19">
        <f t="shared" si="48"/>
        <v>0.59722222222222221</v>
      </c>
      <c r="O24" s="20">
        <f t="shared" ref="O24:P26" si="50">O23+$O$1/1440</f>
        <v>0.60416666666666663</v>
      </c>
      <c r="P24" s="20">
        <f t="shared" si="50"/>
        <v>0.61458333333333326</v>
      </c>
      <c r="Q24" s="68"/>
      <c r="R24" s="58"/>
    </row>
    <row r="25" spans="1:18" ht="16" thickBot="1" x14ac:dyDescent="0.25">
      <c r="A25" s="47">
        <v>20</v>
      </c>
      <c r="B25" s="67" t="s">
        <v>7</v>
      </c>
      <c r="C25" s="34">
        <f t="shared" ref="C25" si="51">D25-$C$1/1440</f>
        <v>0.55902777777777768</v>
      </c>
      <c r="D25" s="13">
        <f t="shared" si="3"/>
        <v>0.57986111111111105</v>
      </c>
      <c r="E25" s="14" t="str">
        <f t="shared" si="49"/>
        <v>B</v>
      </c>
      <c r="F25" s="13">
        <f t="shared" si="5"/>
        <v>0.58333333333333326</v>
      </c>
      <c r="G25" s="14" t="str">
        <f t="shared" si="6"/>
        <v>B</v>
      </c>
      <c r="H25" s="20">
        <f t="shared" si="7"/>
        <v>0.60416666666666663</v>
      </c>
      <c r="I25" s="28"/>
      <c r="J25" s="19">
        <f t="shared" si="8"/>
        <v>0.57291666666666663</v>
      </c>
      <c r="K25" s="14" t="s">
        <v>15</v>
      </c>
      <c r="L25" s="20">
        <f t="shared" si="10"/>
        <v>0.59375</v>
      </c>
      <c r="M25" s="29"/>
      <c r="N25" s="19">
        <f t="shared" ref="N25" si="52">O25-$N$1/1440</f>
        <v>0.60763888888888884</v>
      </c>
      <c r="O25" s="20">
        <f t="shared" si="50"/>
        <v>0.61458333333333326</v>
      </c>
      <c r="P25" s="20">
        <f t="shared" si="50"/>
        <v>0.62499999999999989</v>
      </c>
      <c r="Q25" s="68"/>
      <c r="R25" s="65" t="s">
        <v>14</v>
      </c>
    </row>
    <row r="26" spans="1:18" ht="16" thickBot="1" x14ac:dyDescent="0.25">
      <c r="A26" s="47">
        <v>21</v>
      </c>
      <c r="B26" s="66" t="s">
        <v>8</v>
      </c>
      <c r="C26" s="34">
        <f t="shared" si="2"/>
        <v>0.56944444444444431</v>
      </c>
      <c r="D26" s="13">
        <f t="shared" ref="D26:D30" si="53">F26-$D$1/1440</f>
        <v>0.59027777777777768</v>
      </c>
      <c r="E26" s="14" t="str">
        <f t="shared" si="49"/>
        <v>A</v>
      </c>
      <c r="F26" s="13">
        <f t="shared" ref="F26:F30" si="54">H26-$F$1/1440</f>
        <v>0.59374999999999989</v>
      </c>
      <c r="G26" s="14" t="str">
        <f t="shared" ref="G26:G30" si="55">E26</f>
        <v>A</v>
      </c>
      <c r="H26" s="20">
        <f t="shared" ref="H26:H30" si="56">N26-$H$1/1440</f>
        <v>0.61458333333333326</v>
      </c>
      <c r="I26" s="28"/>
      <c r="J26" s="19">
        <f t="shared" ref="J26:J30" si="57">L26-$J$1/1440</f>
        <v>0.58333333333333326</v>
      </c>
      <c r="K26" s="14" t="s">
        <v>19</v>
      </c>
      <c r="L26" s="20">
        <f t="shared" ref="L26:L30" si="58">N26-$L$1/1440</f>
        <v>0.60416666666666663</v>
      </c>
      <c r="M26" s="29"/>
      <c r="N26" s="19">
        <f t="shared" si="11"/>
        <v>0.61805555555555547</v>
      </c>
      <c r="O26" s="20">
        <f t="shared" si="50"/>
        <v>0.62499999999999989</v>
      </c>
      <c r="P26" s="20">
        <f t="shared" si="50"/>
        <v>0.63541666666666652</v>
      </c>
      <c r="Q26" s="68"/>
      <c r="R26" s="58"/>
    </row>
    <row r="27" spans="1:18" ht="16" thickBot="1" x14ac:dyDescent="0.25">
      <c r="A27" s="47">
        <v>22</v>
      </c>
      <c r="B27" s="66" t="s">
        <v>9</v>
      </c>
      <c r="C27" s="34">
        <f t="shared" si="2"/>
        <v>0.57986111111111105</v>
      </c>
      <c r="D27" s="13">
        <f t="shared" si="53"/>
        <v>0.60069444444444442</v>
      </c>
      <c r="E27" s="14" t="s">
        <v>15</v>
      </c>
      <c r="F27" s="13">
        <f t="shared" si="54"/>
        <v>0.60416666666666663</v>
      </c>
      <c r="G27" s="14" t="s">
        <v>17</v>
      </c>
      <c r="H27" s="20">
        <f t="shared" si="56"/>
        <v>0.625</v>
      </c>
      <c r="I27" s="28"/>
      <c r="J27" s="19">
        <f t="shared" si="57"/>
        <v>0.59375</v>
      </c>
      <c r="K27" s="14" t="s">
        <v>17</v>
      </c>
      <c r="L27" s="20">
        <f t="shared" si="58"/>
        <v>0.61458333333333337</v>
      </c>
      <c r="M27" s="29"/>
      <c r="N27" s="19">
        <f t="shared" si="11"/>
        <v>0.62847222222222221</v>
      </c>
      <c r="O27" s="20">
        <v>0.63541666666666663</v>
      </c>
      <c r="P27" s="20">
        <v>0.64583333333333337</v>
      </c>
      <c r="Q27" s="68"/>
      <c r="R27" s="58"/>
    </row>
    <row r="28" spans="1:18" ht="16" thickBot="1" x14ac:dyDescent="0.25">
      <c r="A28" s="47">
        <v>23</v>
      </c>
      <c r="B28" s="66" t="s">
        <v>10</v>
      </c>
      <c r="C28" s="34">
        <f t="shared" si="2"/>
        <v>0.59027777777777779</v>
      </c>
      <c r="D28" s="13">
        <f t="shared" si="53"/>
        <v>0.61111111111111116</v>
      </c>
      <c r="E28" s="14" t="s">
        <v>16</v>
      </c>
      <c r="F28" s="13">
        <f t="shared" si="54"/>
        <v>0.61458333333333337</v>
      </c>
      <c r="G28" s="14" t="str">
        <f t="shared" si="55"/>
        <v>A</v>
      </c>
      <c r="H28" s="20">
        <f t="shared" si="56"/>
        <v>0.63541666666666674</v>
      </c>
      <c r="I28" s="28"/>
      <c r="J28" s="19">
        <f t="shared" si="57"/>
        <v>0.60416666666666674</v>
      </c>
      <c r="K28" s="14" t="str">
        <f t="shared" ref="K28" si="59">E28</f>
        <v>A</v>
      </c>
      <c r="L28" s="20">
        <f t="shared" si="58"/>
        <v>0.62500000000000011</v>
      </c>
      <c r="M28" s="29"/>
      <c r="N28" s="19">
        <f t="shared" si="11"/>
        <v>0.63888888888888895</v>
      </c>
      <c r="O28" s="20">
        <v>0.64583333333333337</v>
      </c>
      <c r="P28" s="20">
        <v>0.65625</v>
      </c>
      <c r="Q28" s="68"/>
      <c r="R28" s="58"/>
    </row>
    <row r="29" spans="1:18" ht="16" thickBot="1" x14ac:dyDescent="0.25">
      <c r="A29" s="47">
        <v>24</v>
      </c>
      <c r="B29" s="66" t="s">
        <v>11</v>
      </c>
      <c r="C29" s="34">
        <f t="shared" si="2"/>
        <v>0.60069444444444442</v>
      </c>
      <c r="D29" s="13">
        <f t="shared" si="53"/>
        <v>0.62152777777777779</v>
      </c>
      <c r="E29" s="14" t="s">
        <v>17</v>
      </c>
      <c r="F29" s="13">
        <f t="shared" si="54"/>
        <v>0.625</v>
      </c>
      <c r="G29" s="14" t="s">
        <v>17</v>
      </c>
      <c r="H29" s="20">
        <f t="shared" si="56"/>
        <v>0.64583333333333337</v>
      </c>
      <c r="I29" s="28"/>
      <c r="J29" s="19">
        <f t="shared" si="57"/>
        <v>0.61458333333333337</v>
      </c>
      <c r="K29" s="14" t="s">
        <v>17</v>
      </c>
      <c r="L29" s="20">
        <f t="shared" si="58"/>
        <v>0.63541666666666674</v>
      </c>
      <c r="M29" s="29"/>
      <c r="N29" s="19">
        <f t="shared" si="11"/>
        <v>0.64930555555555558</v>
      </c>
      <c r="O29" s="20">
        <v>0.65625</v>
      </c>
      <c r="P29" s="20">
        <v>0.66666666666666663</v>
      </c>
      <c r="Q29" s="68"/>
      <c r="R29" s="58"/>
    </row>
    <row r="30" spans="1:18" x14ac:dyDescent="0.2">
      <c r="A30" s="64"/>
      <c r="B30" s="57" t="s">
        <v>49</v>
      </c>
      <c r="C30" s="34">
        <f t="shared" si="2"/>
        <v>0.61111111111111105</v>
      </c>
      <c r="D30" s="13">
        <f t="shared" si="53"/>
        <v>0.63194444444444442</v>
      </c>
      <c r="E30" s="14" t="s">
        <v>18</v>
      </c>
      <c r="F30" s="13">
        <f t="shared" si="54"/>
        <v>0.63541666666666663</v>
      </c>
      <c r="G30" s="14" t="str">
        <f t="shared" si="55"/>
        <v>A</v>
      </c>
      <c r="H30" s="20">
        <f t="shared" si="56"/>
        <v>0.65625</v>
      </c>
      <c r="I30" s="28"/>
      <c r="J30" s="19">
        <f t="shared" si="57"/>
        <v>0.625</v>
      </c>
      <c r="K30" s="14" t="s">
        <v>18</v>
      </c>
      <c r="L30" s="20">
        <f t="shared" si="58"/>
        <v>0.64583333333333337</v>
      </c>
      <c r="M30" s="29"/>
      <c r="N30" s="19">
        <f t="shared" si="11"/>
        <v>0.65972222222222221</v>
      </c>
      <c r="O30" s="20">
        <v>0.66666666666666663</v>
      </c>
      <c r="P30" s="69" t="s">
        <v>12</v>
      </c>
      <c r="Q30" s="70" t="s">
        <v>13</v>
      </c>
      <c r="R30" s="58"/>
    </row>
    <row r="31" spans="1:18" x14ac:dyDescent="0.2">
      <c r="C31" s="21"/>
      <c r="D31" s="12"/>
      <c r="E31" s="14"/>
      <c r="F31" s="12"/>
      <c r="G31" s="14"/>
      <c r="H31" s="22"/>
      <c r="I31" s="28"/>
      <c r="J31" s="21"/>
      <c r="K31" s="14"/>
      <c r="L31" s="22"/>
      <c r="M31" s="28"/>
      <c r="N31" s="21"/>
      <c r="O31" s="22"/>
    </row>
    <row r="32" spans="1:18" s="44" customFormat="1" ht="16" x14ac:dyDescent="0.2">
      <c r="B32" s="44" t="s">
        <v>41</v>
      </c>
      <c r="O32" s="45">
        <v>0.67708333333333337</v>
      </c>
      <c r="P32"/>
    </row>
    <row r="34" spans="3:4" x14ac:dyDescent="0.2">
      <c r="C34" s="60" t="s">
        <v>50</v>
      </c>
      <c r="D34" s="3" t="s">
        <v>51</v>
      </c>
    </row>
    <row r="35" spans="3:4" x14ac:dyDescent="0.2">
      <c r="C35" s="61" t="s">
        <v>53</v>
      </c>
      <c r="D35" s="3" t="s">
        <v>54</v>
      </c>
    </row>
    <row r="36" spans="3:4" x14ac:dyDescent="0.2">
      <c r="C36" s="62" t="s">
        <v>52</v>
      </c>
      <c r="D36" s="3" t="s">
        <v>55</v>
      </c>
    </row>
    <row r="37" spans="3:4" x14ac:dyDescent="0.2">
      <c r="C37" s="63"/>
      <c r="D37" s="3"/>
    </row>
  </sheetData>
  <mergeCells count="4">
    <mergeCell ref="C2:H2"/>
    <mergeCell ref="J2:L2"/>
    <mergeCell ref="N2:O2"/>
    <mergeCell ref="P2:Q2"/>
  </mergeCells>
  <phoneticPr fontId="5" type="noConversion"/>
  <pageMargins left="0.45" right="0.45" top="0.75" bottom="0.75" header="0.3" footer="0.3"/>
  <pageSetup scale="41"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0"/>
  <sheetViews>
    <sheetView workbookViewId="0">
      <selection activeCell="B21" sqref="B21"/>
    </sheetView>
  </sheetViews>
  <sheetFormatPr baseColWidth="10" defaultColWidth="8.83203125" defaultRowHeight="15" x14ac:dyDescent="0.2"/>
  <cols>
    <col min="1" max="1" width="4.1640625" customWidth="1"/>
    <col min="2" max="2" width="26.6640625" customWidth="1"/>
    <col min="3" max="3" width="12.1640625" customWidth="1"/>
    <col min="4" max="4" width="12.33203125" customWidth="1"/>
    <col min="5" max="5" width="5.83203125" style="2" customWidth="1"/>
    <col min="6" max="6" width="13" customWidth="1"/>
    <col min="7" max="7" width="5.83203125" style="2" customWidth="1"/>
    <col min="8" max="8" width="10" customWidth="1"/>
    <col min="9" max="9" width="1.5" customWidth="1"/>
    <col min="10" max="10" width="13" customWidth="1"/>
    <col min="11" max="11" width="5.6640625" style="2" customWidth="1"/>
    <col min="12" max="12" width="11.5" customWidth="1"/>
    <col min="13" max="13" width="1.5" customWidth="1"/>
    <col min="14" max="14" width="11.1640625" bestFit="1" customWidth="1"/>
    <col min="15" max="15" width="13" customWidth="1"/>
    <col min="16" max="16" width="5.33203125" customWidth="1"/>
  </cols>
  <sheetData>
    <row r="1" spans="1:16" s="7" customFormat="1" ht="16" thickBot="1" x14ac:dyDescent="0.25">
      <c r="B1" s="30" t="s">
        <v>42</v>
      </c>
      <c r="C1" s="8">
        <v>30</v>
      </c>
      <c r="D1" s="8">
        <v>5</v>
      </c>
      <c r="E1" s="9"/>
      <c r="F1" s="8">
        <v>30</v>
      </c>
      <c r="G1" s="9"/>
      <c r="H1" s="8">
        <v>5</v>
      </c>
      <c r="I1" s="8"/>
      <c r="J1" s="8">
        <v>30</v>
      </c>
      <c r="K1" s="9"/>
      <c r="L1" s="8">
        <v>20</v>
      </c>
      <c r="M1" s="8"/>
      <c r="N1" s="8">
        <v>10</v>
      </c>
      <c r="O1" s="8">
        <v>15</v>
      </c>
    </row>
    <row r="2" spans="1:16" s="3" customFormat="1" x14ac:dyDescent="0.2">
      <c r="B2" s="10" t="s">
        <v>39</v>
      </c>
      <c r="C2" s="72" t="s">
        <v>34</v>
      </c>
      <c r="D2" s="73"/>
      <c r="E2" s="73"/>
      <c r="F2" s="73"/>
      <c r="G2" s="73"/>
      <c r="H2" s="74"/>
      <c r="I2" s="4"/>
      <c r="J2" s="72" t="s">
        <v>35</v>
      </c>
      <c r="K2" s="73"/>
      <c r="L2" s="74"/>
      <c r="M2" s="4"/>
      <c r="N2" s="72" t="s">
        <v>37</v>
      </c>
      <c r="O2" s="74"/>
    </row>
    <row r="3" spans="1:16" s="1" customFormat="1" ht="45" x14ac:dyDescent="0.2">
      <c r="A3" s="11" t="s">
        <v>36</v>
      </c>
      <c r="B3" s="15" t="s">
        <v>23</v>
      </c>
      <c r="C3" s="17" t="s">
        <v>24</v>
      </c>
      <c r="D3" s="11" t="s">
        <v>25</v>
      </c>
      <c r="E3" s="11" t="s">
        <v>26</v>
      </c>
      <c r="F3" s="11" t="s">
        <v>27</v>
      </c>
      <c r="G3" s="11" t="s">
        <v>26</v>
      </c>
      <c r="H3" s="18" t="s">
        <v>28</v>
      </c>
      <c r="I3" s="27"/>
      <c r="J3" s="17" t="s">
        <v>29</v>
      </c>
      <c r="K3" s="11" t="s">
        <v>26</v>
      </c>
      <c r="L3" s="18" t="s">
        <v>33</v>
      </c>
      <c r="M3" s="27"/>
      <c r="N3" s="17" t="s">
        <v>30</v>
      </c>
      <c r="O3" s="18" t="s">
        <v>31</v>
      </c>
    </row>
    <row r="4" spans="1:16" x14ac:dyDescent="0.2">
      <c r="A4" s="12">
        <v>1</v>
      </c>
      <c r="B4" s="16"/>
      <c r="C4" s="19">
        <f>D4-$C$1/1440</f>
        <v>0.69444444444444442</v>
      </c>
      <c r="D4" s="13">
        <f>F4-$D$1/1440</f>
        <v>0.71527777777777779</v>
      </c>
      <c r="E4" s="14" t="s">
        <v>32</v>
      </c>
      <c r="F4" s="13">
        <f>H4-$F$1/1440</f>
        <v>0.71875</v>
      </c>
      <c r="G4" s="14" t="str">
        <f>E4</f>
        <v>A</v>
      </c>
      <c r="H4" s="20">
        <f>N4-$H$1/1440</f>
        <v>0.73958333333333337</v>
      </c>
      <c r="I4" s="28"/>
      <c r="J4" s="19">
        <f>L4-$J$1/1440</f>
        <v>0.70833333333333337</v>
      </c>
      <c r="K4" s="14" t="str">
        <f>E4</f>
        <v>A</v>
      </c>
      <c r="L4" s="20">
        <f>N4-$L$1/1440</f>
        <v>0.72916666666666674</v>
      </c>
      <c r="M4" s="29"/>
      <c r="N4" s="19">
        <f>O4-$N$1/1440</f>
        <v>0.74305555555555558</v>
      </c>
      <c r="O4" s="20">
        <v>0.75</v>
      </c>
    </row>
    <row r="5" spans="1:16" x14ac:dyDescent="0.2">
      <c r="A5" s="12">
        <f>A4+1</f>
        <v>2</v>
      </c>
      <c r="B5" s="16"/>
      <c r="C5" s="19">
        <f>D5-$C$1/1440</f>
        <v>0.70486111111111105</v>
      </c>
      <c r="D5" s="13">
        <f>F5-$D$1/1440</f>
        <v>0.72569444444444442</v>
      </c>
      <c r="E5" s="14" t="str">
        <f>IF(E4="A","B","A")</f>
        <v>B</v>
      </c>
      <c r="F5" s="13">
        <f>H5-$F$1/1440</f>
        <v>0.72916666666666663</v>
      </c>
      <c r="G5" s="14" t="str">
        <f>E5</f>
        <v>B</v>
      </c>
      <c r="H5" s="20">
        <f>N5-$H$1/1440</f>
        <v>0.75</v>
      </c>
      <c r="I5" s="28"/>
      <c r="J5" s="19">
        <f>L5-$J$1/1440</f>
        <v>0.71875</v>
      </c>
      <c r="K5" s="14" t="str">
        <f>E5</f>
        <v>B</v>
      </c>
      <c r="L5" s="20">
        <f>N5-$L$1/1440</f>
        <v>0.73958333333333337</v>
      </c>
      <c r="M5" s="29"/>
      <c r="N5" s="19">
        <f>O5-$N$1/1440</f>
        <v>0.75347222222222221</v>
      </c>
      <c r="O5" s="20">
        <f>O4+$O$1/1440</f>
        <v>0.76041666666666663</v>
      </c>
    </row>
    <row r="6" spans="1:16" x14ac:dyDescent="0.2">
      <c r="A6" s="12">
        <f t="shared" ref="A6:A17" si="0">A5+1</f>
        <v>3</v>
      </c>
      <c r="B6" s="16"/>
      <c r="C6" s="19">
        <f>D6-$C$1/1440</f>
        <v>0.71527777777777768</v>
      </c>
      <c r="D6" s="13">
        <f>F6-$D$1/1440</f>
        <v>0.73611111111111105</v>
      </c>
      <c r="E6" s="14" t="str">
        <f>IF(E5="A","B","A")</f>
        <v>A</v>
      </c>
      <c r="F6" s="13">
        <f>H6-$F$1/1440</f>
        <v>0.73958333333333326</v>
      </c>
      <c r="G6" s="14" t="str">
        <f>E6</f>
        <v>A</v>
      </c>
      <c r="H6" s="20">
        <f>N6-$H$1/1440</f>
        <v>0.76041666666666663</v>
      </c>
      <c r="I6" s="28"/>
      <c r="J6" s="19">
        <f>L6-$J$1/1440</f>
        <v>0.72916666666666663</v>
      </c>
      <c r="K6" s="14" t="str">
        <f>E6</f>
        <v>A</v>
      </c>
      <c r="L6" s="20">
        <f>N6-$L$1/1440</f>
        <v>0.75</v>
      </c>
      <c r="M6" s="29"/>
      <c r="N6" s="19">
        <f>O6-$N$1/1440</f>
        <v>0.76388888888888884</v>
      </c>
      <c r="O6" s="20">
        <f>O5+$O$1/1440</f>
        <v>0.77083333333333326</v>
      </c>
    </row>
    <row r="7" spans="1:16" x14ac:dyDescent="0.2">
      <c r="A7" s="12">
        <f t="shared" si="0"/>
        <v>4</v>
      </c>
      <c r="B7" s="16"/>
      <c r="C7" s="19">
        <f t="shared" ref="C7:C17" si="1">D7-$C$1/1440</f>
        <v>0.72569444444444431</v>
      </c>
      <c r="D7" s="13">
        <f t="shared" ref="D7:D17" si="2">F7-$D$1/1440</f>
        <v>0.74652777777777768</v>
      </c>
      <c r="E7" s="14" t="str">
        <f t="shared" ref="E7:E18" si="3">IF(E6="A","B","A")</f>
        <v>B</v>
      </c>
      <c r="F7" s="13">
        <f t="shared" ref="F7:F17" si="4">H7-$F$1/1440</f>
        <v>0.74999999999999989</v>
      </c>
      <c r="G7" s="14" t="str">
        <f t="shared" ref="G7:G17" si="5">E7</f>
        <v>B</v>
      </c>
      <c r="H7" s="20">
        <f t="shared" ref="H7:H17" si="6">N7-$H$1/1440</f>
        <v>0.77083333333333326</v>
      </c>
      <c r="I7" s="28"/>
      <c r="J7" s="19">
        <f t="shared" ref="J7:J17" si="7">L7-$J$1/1440</f>
        <v>0.73958333333333326</v>
      </c>
      <c r="K7" s="14" t="str">
        <f t="shared" ref="K7:K17" si="8">E7</f>
        <v>B</v>
      </c>
      <c r="L7" s="20">
        <f t="shared" ref="L7:L17" si="9">N7-$L$1/1440</f>
        <v>0.76041666666666663</v>
      </c>
      <c r="M7" s="29"/>
      <c r="N7" s="19">
        <f t="shared" ref="N7:N17" si="10">O7-$N$1/1440</f>
        <v>0.77430555555555547</v>
      </c>
      <c r="O7" s="20">
        <f t="shared" ref="O7:O18" si="11">O6+$O$1/1440</f>
        <v>0.78124999999999989</v>
      </c>
    </row>
    <row r="8" spans="1:16" x14ac:dyDescent="0.2">
      <c r="A8" s="12">
        <f t="shared" si="0"/>
        <v>5</v>
      </c>
      <c r="B8" s="16"/>
      <c r="C8" s="19">
        <f t="shared" si="1"/>
        <v>0.73611111111111094</v>
      </c>
      <c r="D8" s="13">
        <f t="shared" si="2"/>
        <v>0.75694444444444431</v>
      </c>
      <c r="E8" s="14" t="str">
        <f t="shared" si="3"/>
        <v>A</v>
      </c>
      <c r="F8" s="13">
        <f t="shared" si="4"/>
        <v>0.76041666666666652</v>
      </c>
      <c r="G8" s="14" t="str">
        <f t="shared" si="5"/>
        <v>A</v>
      </c>
      <c r="H8" s="20">
        <f t="shared" si="6"/>
        <v>0.78124999999999989</v>
      </c>
      <c r="I8" s="28"/>
      <c r="J8" s="19">
        <f t="shared" si="7"/>
        <v>0.74999999999999989</v>
      </c>
      <c r="K8" s="14" t="str">
        <f t="shared" si="8"/>
        <v>A</v>
      </c>
      <c r="L8" s="20">
        <f t="shared" si="9"/>
        <v>0.77083333333333326</v>
      </c>
      <c r="M8" s="29"/>
      <c r="N8" s="19">
        <f t="shared" si="10"/>
        <v>0.7847222222222221</v>
      </c>
      <c r="O8" s="20">
        <f t="shared" si="11"/>
        <v>0.79166666666666652</v>
      </c>
    </row>
    <row r="9" spans="1:16" x14ac:dyDescent="0.2">
      <c r="A9" s="12">
        <f t="shared" si="0"/>
        <v>6</v>
      </c>
      <c r="B9" s="16"/>
      <c r="C9" s="19">
        <f t="shared" si="1"/>
        <v>0.74652777777777757</v>
      </c>
      <c r="D9" s="13">
        <f t="shared" si="2"/>
        <v>0.76736111111111094</v>
      </c>
      <c r="E9" s="14" t="str">
        <f t="shared" si="3"/>
        <v>B</v>
      </c>
      <c r="F9" s="13">
        <f t="shared" si="4"/>
        <v>0.77083333333333315</v>
      </c>
      <c r="G9" s="14" t="str">
        <f t="shared" si="5"/>
        <v>B</v>
      </c>
      <c r="H9" s="20">
        <f t="shared" si="6"/>
        <v>0.79166666666666652</v>
      </c>
      <c r="I9" s="28"/>
      <c r="J9" s="19">
        <f t="shared" si="7"/>
        <v>0.76041666666666652</v>
      </c>
      <c r="K9" s="14" t="str">
        <f t="shared" si="8"/>
        <v>B</v>
      </c>
      <c r="L9" s="20">
        <f t="shared" si="9"/>
        <v>0.78124999999999989</v>
      </c>
      <c r="M9" s="29"/>
      <c r="N9" s="19">
        <f t="shared" si="10"/>
        <v>0.79513888888888873</v>
      </c>
      <c r="O9" s="20">
        <f t="shared" si="11"/>
        <v>0.80208333333333315</v>
      </c>
    </row>
    <row r="10" spans="1:16" ht="19" x14ac:dyDescent="0.25">
      <c r="A10" s="12"/>
      <c r="B10" s="43" t="s">
        <v>45</v>
      </c>
      <c r="C10" s="36"/>
      <c r="D10" s="37"/>
      <c r="E10" s="38"/>
      <c r="F10" s="37"/>
      <c r="G10" s="38"/>
      <c r="H10" s="35"/>
      <c r="I10" s="39"/>
      <c r="J10" s="40"/>
      <c r="K10" s="38"/>
      <c r="L10" s="35"/>
      <c r="M10" s="41"/>
      <c r="N10" s="40"/>
      <c r="O10" s="35"/>
      <c r="P10" s="8">
        <v>15</v>
      </c>
    </row>
    <row r="11" spans="1:16" x14ac:dyDescent="0.2">
      <c r="A11" s="12">
        <f>A9+1</f>
        <v>7</v>
      </c>
      <c r="B11" s="16"/>
      <c r="C11" s="19">
        <f t="shared" si="1"/>
        <v>0.76736111111111083</v>
      </c>
      <c r="D11" s="13">
        <f t="shared" si="2"/>
        <v>0.7881944444444442</v>
      </c>
      <c r="E11" s="14" t="str">
        <f>IF(E9="A","B","A")</f>
        <v>A</v>
      </c>
      <c r="F11" s="13">
        <f t="shared" si="4"/>
        <v>0.79166666666666641</v>
      </c>
      <c r="G11" s="14" t="str">
        <f t="shared" si="5"/>
        <v>A</v>
      </c>
      <c r="H11" s="20">
        <f t="shared" si="6"/>
        <v>0.81249999999999978</v>
      </c>
      <c r="I11" s="28"/>
      <c r="J11" s="19">
        <f t="shared" si="7"/>
        <v>0.78124999999999978</v>
      </c>
      <c r="K11" s="14" t="str">
        <f t="shared" si="8"/>
        <v>A</v>
      </c>
      <c r="L11" s="20">
        <f t="shared" si="9"/>
        <v>0.80208333333333315</v>
      </c>
      <c r="M11" s="29"/>
      <c r="N11" s="19">
        <f t="shared" si="10"/>
        <v>0.81597222222222199</v>
      </c>
      <c r="O11" s="20">
        <f>O9+$O$1/1440+P10/1440</f>
        <v>0.82291666666666641</v>
      </c>
    </row>
    <row r="12" spans="1:16" x14ac:dyDescent="0.2">
      <c r="A12" s="12">
        <f t="shared" si="0"/>
        <v>8</v>
      </c>
      <c r="B12" s="16"/>
      <c r="C12" s="19">
        <f t="shared" si="1"/>
        <v>0.77777777777777746</v>
      </c>
      <c r="D12" s="13">
        <f t="shared" si="2"/>
        <v>0.79861111111111083</v>
      </c>
      <c r="E12" s="14" t="str">
        <f t="shared" si="3"/>
        <v>B</v>
      </c>
      <c r="F12" s="13">
        <f t="shared" si="4"/>
        <v>0.80208333333333304</v>
      </c>
      <c r="G12" s="14" t="str">
        <f t="shared" si="5"/>
        <v>B</v>
      </c>
      <c r="H12" s="20">
        <f t="shared" si="6"/>
        <v>0.82291666666666641</v>
      </c>
      <c r="I12" s="28"/>
      <c r="J12" s="19">
        <f t="shared" si="7"/>
        <v>0.79166666666666641</v>
      </c>
      <c r="K12" s="14" t="str">
        <f t="shared" si="8"/>
        <v>B</v>
      </c>
      <c r="L12" s="20">
        <f t="shared" si="9"/>
        <v>0.81249999999999978</v>
      </c>
      <c r="M12" s="29"/>
      <c r="N12" s="19">
        <f t="shared" si="10"/>
        <v>0.82638888888888862</v>
      </c>
      <c r="O12" s="20">
        <f t="shared" si="11"/>
        <v>0.83333333333333304</v>
      </c>
    </row>
    <row r="13" spans="1:16" x14ac:dyDescent="0.2">
      <c r="A13" s="12">
        <f t="shared" si="0"/>
        <v>9</v>
      </c>
      <c r="B13" s="16"/>
      <c r="C13" s="19">
        <f t="shared" si="1"/>
        <v>0.78819444444444409</v>
      </c>
      <c r="D13" s="13">
        <f t="shared" si="2"/>
        <v>0.80902777777777746</v>
      </c>
      <c r="E13" s="14" t="str">
        <f t="shared" si="3"/>
        <v>A</v>
      </c>
      <c r="F13" s="13">
        <f t="shared" si="4"/>
        <v>0.81249999999999967</v>
      </c>
      <c r="G13" s="14" t="str">
        <f t="shared" si="5"/>
        <v>A</v>
      </c>
      <c r="H13" s="20">
        <f t="shared" si="6"/>
        <v>0.83333333333333304</v>
      </c>
      <c r="I13" s="28"/>
      <c r="J13" s="19">
        <f t="shared" si="7"/>
        <v>0.80208333333333304</v>
      </c>
      <c r="K13" s="14" t="str">
        <f t="shared" si="8"/>
        <v>A</v>
      </c>
      <c r="L13" s="20">
        <f t="shared" si="9"/>
        <v>0.82291666666666641</v>
      </c>
      <c r="M13" s="29"/>
      <c r="N13" s="19">
        <f t="shared" si="10"/>
        <v>0.83680555555555525</v>
      </c>
      <c r="O13" s="20">
        <f t="shared" si="11"/>
        <v>0.84374999999999967</v>
      </c>
    </row>
    <row r="14" spans="1:16" x14ac:dyDescent="0.2">
      <c r="A14" s="12">
        <f t="shared" si="0"/>
        <v>10</v>
      </c>
      <c r="B14" s="16"/>
      <c r="C14" s="19">
        <f t="shared" si="1"/>
        <v>0.79861111111111072</v>
      </c>
      <c r="D14" s="13">
        <f t="shared" si="2"/>
        <v>0.81944444444444409</v>
      </c>
      <c r="E14" s="14" t="str">
        <f t="shared" si="3"/>
        <v>B</v>
      </c>
      <c r="F14" s="13">
        <f t="shared" si="4"/>
        <v>0.8229166666666663</v>
      </c>
      <c r="G14" s="14" t="str">
        <f t="shared" si="5"/>
        <v>B</v>
      </c>
      <c r="H14" s="20">
        <f t="shared" si="6"/>
        <v>0.84374999999999967</v>
      </c>
      <c r="I14" s="28"/>
      <c r="J14" s="19">
        <f t="shared" si="7"/>
        <v>0.81249999999999967</v>
      </c>
      <c r="K14" s="14" t="str">
        <f t="shared" si="8"/>
        <v>B</v>
      </c>
      <c r="L14" s="20">
        <f t="shared" si="9"/>
        <v>0.83333333333333304</v>
      </c>
      <c r="M14" s="29"/>
      <c r="N14" s="19">
        <f t="shared" si="10"/>
        <v>0.84722222222222188</v>
      </c>
      <c r="O14" s="20">
        <f t="shared" si="11"/>
        <v>0.8541666666666663</v>
      </c>
    </row>
    <row r="15" spans="1:16" x14ac:dyDescent="0.2">
      <c r="A15" s="12">
        <f t="shared" si="0"/>
        <v>11</v>
      </c>
      <c r="B15" s="16"/>
      <c r="C15" s="19">
        <f t="shared" si="1"/>
        <v>0.80902777777777735</v>
      </c>
      <c r="D15" s="13">
        <f t="shared" si="2"/>
        <v>0.82986111111111072</v>
      </c>
      <c r="E15" s="14" t="str">
        <f t="shared" si="3"/>
        <v>A</v>
      </c>
      <c r="F15" s="13">
        <f t="shared" si="4"/>
        <v>0.83333333333333293</v>
      </c>
      <c r="G15" s="14" t="str">
        <f t="shared" si="5"/>
        <v>A</v>
      </c>
      <c r="H15" s="20">
        <f t="shared" si="6"/>
        <v>0.8541666666666663</v>
      </c>
      <c r="I15" s="28"/>
      <c r="J15" s="19">
        <f t="shared" si="7"/>
        <v>0.8229166666666663</v>
      </c>
      <c r="K15" s="14" t="str">
        <f t="shared" si="8"/>
        <v>A</v>
      </c>
      <c r="L15" s="20">
        <f t="shared" si="9"/>
        <v>0.84374999999999967</v>
      </c>
      <c r="M15" s="29"/>
      <c r="N15" s="19">
        <f t="shared" si="10"/>
        <v>0.85763888888888851</v>
      </c>
      <c r="O15" s="20">
        <f t="shared" si="11"/>
        <v>0.86458333333333293</v>
      </c>
    </row>
    <row r="16" spans="1:16" x14ac:dyDescent="0.2">
      <c r="A16" s="12">
        <f t="shared" si="0"/>
        <v>12</v>
      </c>
      <c r="B16" s="16"/>
      <c r="C16" s="19">
        <f t="shared" si="1"/>
        <v>0.81944444444444398</v>
      </c>
      <c r="D16" s="13">
        <f t="shared" si="2"/>
        <v>0.84027777777777735</v>
      </c>
      <c r="E16" s="14" t="str">
        <f t="shared" si="3"/>
        <v>B</v>
      </c>
      <c r="F16" s="13">
        <f t="shared" si="4"/>
        <v>0.84374999999999956</v>
      </c>
      <c r="G16" s="14" t="str">
        <f t="shared" si="5"/>
        <v>B</v>
      </c>
      <c r="H16" s="20">
        <f t="shared" si="6"/>
        <v>0.86458333333333293</v>
      </c>
      <c r="I16" s="28"/>
      <c r="J16" s="19">
        <f t="shared" si="7"/>
        <v>0.83333333333333293</v>
      </c>
      <c r="K16" s="14" t="str">
        <f t="shared" si="8"/>
        <v>B</v>
      </c>
      <c r="L16" s="20">
        <f t="shared" si="9"/>
        <v>0.8541666666666663</v>
      </c>
      <c r="M16" s="29"/>
      <c r="N16" s="19">
        <f t="shared" si="10"/>
        <v>0.86805555555555514</v>
      </c>
      <c r="O16" s="20">
        <f t="shared" si="11"/>
        <v>0.87499999999999956</v>
      </c>
    </row>
    <row r="17" spans="1:16" x14ac:dyDescent="0.2">
      <c r="A17" s="12">
        <f t="shared" si="0"/>
        <v>13</v>
      </c>
      <c r="B17" s="16"/>
      <c r="C17" s="19">
        <f t="shared" si="1"/>
        <v>0.82986111111111061</v>
      </c>
      <c r="D17" s="13">
        <f t="shared" si="2"/>
        <v>0.85069444444444398</v>
      </c>
      <c r="E17" s="14" t="str">
        <f t="shared" si="3"/>
        <v>A</v>
      </c>
      <c r="F17" s="13">
        <f t="shared" si="4"/>
        <v>0.85416666666666619</v>
      </c>
      <c r="G17" s="14" t="str">
        <f t="shared" si="5"/>
        <v>A</v>
      </c>
      <c r="H17" s="20">
        <f t="shared" si="6"/>
        <v>0.87499999999999956</v>
      </c>
      <c r="I17" s="28"/>
      <c r="J17" s="19">
        <f t="shared" si="7"/>
        <v>0.84374999999999956</v>
      </c>
      <c r="K17" s="14" t="str">
        <f t="shared" si="8"/>
        <v>A</v>
      </c>
      <c r="L17" s="20">
        <f t="shared" si="9"/>
        <v>0.86458333333333293</v>
      </c>
      <c r="M17" s="29"/>
      <c r="N17" s="19">
        <f t="shared" si="10"/>
        <v>0.87847222222222177</v>
      </c>
      <c r="O17" s="20">
        <f t="shared" si="11"/>
        <v>0.88541666666666619</v>
      </c>
    </row>
    <row r="18" spans="1:16" x14ac:dyDescent="0.2">
      <c r="A18" s="12"/>
      <c r="B18" s="71"/>
      <c r="C18" s="19">
        <f t="shared" ref="C18" si="12">D18-$C$1/1440</f>
        <v>0.84027777777777724</v>
      </c>
      <c r="D18" s="13">
        <f t="shared" ref="D18" si="13">F18-$D$1/1440</f>
        <v>0.86111111111111061</v>
      </c>
      <c r="E18" s="14" t="str">
        <f t="shared" si="3"/>
        <v>B</v>
      </c>
      <c r="F18" s="13">
        <f t="shared" ref="F18" si="14">H18-$F$1/1440</f>
        <v>0.86458333333333282</v>
      </c>
      <c r="G18" s="14" t="str">
        <f t="shared" ref="G18" si="15">E18</f>
        <v>B</v>
      </c>
      <c r="H18" s="20">
        <f t="shared" ref="H18" si="16">N18-$H$1/1440</f>
        <v>0.88541666666666619</v>
      </c>
      <c r="I18" s="28"/>
      <c r="J18" s="19">
        <f t="shared" ref="J18" si="17">L18-$J$1/1440</f>
        <v>0.85416666666666619</v>
      </c>
      <c r="K18" s="14" t="str">
        <f t="shared" ref="K18" si="18">E18</f>
        <v>B</v>
      </c>
      <c r="L18" s="20">
        <f t="shared" ref="L18" si="19">N18-$L$1/1440</f>
        <v>0.87499999999999956</v>
      </c>
      <c r="M18" s="29"/>
      <c r="N18" s="19">
        <f t="shared" ref="N18" si="20">O18-$N$1/1440</f>
        <v>0.8888888888888884</v>
      </c>
      <c r="O18" s="20">
        <f t="shared" si="11"/>
        <v>0.89583333333333282</v>
      </c>
    </row>
    <row r="19" spans="1:16" s="5" customFormat="1" x14ac:dyDescent="0.2">
      <c r="B19" s="5" t="s">
        <v>38</v>
      </c>
      <c r="O19" s="6">
        <f>O17+O1/1440+P19/1440</f>
        <v>0.90624999999999944</v>
      </c>
      <c r="P19" s="8">
        <v>15</v>
      </c>
    </row>
    <row r="20" spans="1:16" x14ac:dyDescent="0.2">
      <c r="E20"/>
      <c r="G20"/>
      <c r="K20"/>
    </row>
  </sheetData>
  <mergeCells count="3">
    <mergeCell ref="C2:H2"/>
    <mergeCell ref="J2:L2"/>
    <mergeCell ref="N2:O2"/>
  </mergeCells>
  <phoneticPr fontId="5" type="noConversion"/>
  <pageMargins left="0.45" right="0.45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workbookViewId="0">
      <selection activeCell="O31" sqref="O31"/>
    </sheetView>
  </sheetViews>
  <sheetFormatPr baseColWidth="10" defaultColWidth="8.83203125" defaultRowHeight="15" x14ac:dyDescent="0.2"/>
  <cols>
    <col min="1" max="1" width="4.1640625" customWidth="1"/>
    <col min="2" max="2" width="25.33203125" style="2" customWidth="1"/>
    <col min="3" max="3" width="12.1640625" hidden="1" customWidth="1"/>
    <col min="4" max="4" width="12.33203125" hidden="1" customWidth="1"/>
    <col min="5" max="5" width="5.83203125" style="2" hidden="1" customWidth="1"/>
    <col min="6" max="6" width="13" hidden="1" customWidth="1"/>
    <col min="7" max="7" width="5.83203125" style="2" hidden="1" customWidth="1"/>
    <col min="8" max="8" width="10" hidden="1" customWidth="1"/>
    <col min="9" max="9" width="1.5" hidden="1" customWidth="1"/>
    <col min="10" max="10" width="13" hidden="1" customWidth="1"/>
    <col min="11" max="11" width="5.6640625" style="2" hidden="1" customWidth="1"/>
    <col min="12" max="12" width="11.5" hidden="1" customWidth="1"/>
    <col min="13" max="13" width="1.5" hidden="1" customWidth="1"/>
    <col min="14" max="14" width="11.1640625" hidden="1" customWidth="1"/>
    <col min="15" max="15" width="13" customWidth="1"/>
    <col min="16" max="16" width="5.33203125" customWidth="1"/>
  </cols>
  <sheetData>
    <row r="1" spans="1:16" s="7" customFormat="1" ht="16" thickBot="1" x14ac:dyDescent="0.25">
      <c r="B1" s="31" t="s">
        <v>42</v>
      </c>
      <c r="C1" s="8">
        <v>30</v>
      </c>
      <c r="D1" s="8">
        <v>5</v>
      </c>
      <c r="E1" s="9"/>
      <c r="F1" s="8">
        <v>30</v>
      </c>
      <c r="G1" s="9"/>
      <c r="H1" s="8">
        <v>5</v>
      </c>
      <c r="I1" s="8"/>
      <c r="J1" s="8">
        <v>30</v>
      </c>
      <c r="K1" s="9"/>
      <c r="L1" s="8">
        <v>20</v>
      </c>
      <c r="M1" s="8"/>
      <c r="N1" s="8">
        <v>10</v>
      </c>
      <c r="O1" s="8">
        <v>15</v>
      </c>
    </row>
    <row r="2" spans="1:16" s="3" customFormat="1" x14ac:dyDescent="0.2">
      <c r="B2" s="10" t="s">
        <v>39</v>
      </c>
      <c r="C2" s="72" t="s">
        <v>34</v>
      </c>
      <c r="D2" s="73"/>
      <c r="E2" s="73"/>
      <c r="F2" s="73"/>
      <c r="G2" s="73"/>
      <c r="H2" s="74"/>
      <c r="I2" s="4"/>
      <c r="J2" s="72" t="s">
        <v>35</v>
      </c>
      <c r="K2" s="73"/>
      <c r="L2" s="74"/>
      <c r="M2" s="4"/>
      <c r="N2" s="72" t="s">
        <v>37</v>
      </c>
      <c r="O2" s="74"/>
    </row>
    <row r="3" spans="1:16" s="1" customFormat="1" ht="45" x14ac:dyDescent="0.2">
      <c r="A3" s="11" t="s">
        <v>36</v>
      </c>
      <c r="B3" s="15" t="s">
        <v>44</v>
      </c>
      <c r="C3" s="17" t="s">
        <v>24</v>
      </c>
      <c r="D3" s="11" t="s">
        <v>25</v>
      </c>
      <c r="E3" s="11" t="s">
        <v>26</v>
      </c>
      <c r="F3" s="11" t="s">
        <v>27</v>
      </c>
      <c r="G3" s="11" t="s">
        <v>26</v>
      </c>
      <c r="H3" s="18" t="s">
        <v>28</v>
      </c>
      <c r="I3" s="27"/>
      <c r="J3" s="17" t="s">
        <v>29</v>
      </c>
      <c r="K3" s="11" t="s">
        <v>26</v>
      </c>
      <c r="L3" s="18" t="s">
        <v>33</v>
      </c>
      <c r="M3" s="27"/>
      <c r="N3" s="17" t="s">
        <v>30</v>
      </c>
      <c r="O3" s="18" t="s">
        <v>43</v>
      </c>
    </row>
    <row r="4" spans="1:16" x14ac:dyDescent="0.2">
      <c r="A4" s="12">
        <v>1</v>
      </c>
      <c r="B4" s="32"/>
      <c r="C4" s="19">
        <f>D4-$C$1/1440</f>
        <v>0.69444444444444442</v>
      </c>
      <c r="D4" s="13">
        <f>F4-$D$1/1440</f>
        <v>0.71527777777777779</v>
      </c>
      <c r="E4" s="14" t="s">
        <v>32</v>
      </c>
      <c r="F4" s="13">
        <f>H4-$F$1/1440</f>
        <v>0.71875</v>
      </c>
      <c r="G4" s="14" t="str">
        <f>E4</f>
        <v>A</v>
      </c>
      <c r="H4" s="20">
        <f>N4-$H$1/1440</f>
        <v>0.73958333333333337</v>
      </c>
      <c r="I4" s="28"/>
      <c r="J4" s="19">
        <f>L4-$J$1/1440</f>
        <v>0.70833333333333337</v>
      </c>
      <c r="K4" s="14" t="str">
        <f>E4</f>
        <v>A</v>
      </c>
      <c r="L4" s="20">
        <f>N4-$L$1/1440</f>
        <v>0.72916666666666674</v>
      </c>
      <c r="M4" s="29"/>
      <c r="N4" s="19">
        <f>O4-$N$1/1440</f>
        <v>0.74305555555555558</v>
      </c>
      <c r="O4" s="20">
        <v>0.75</v>
      </c>
    </row>
    <row r="5" spans="1:16" x14ac:dyDescent="0.2">
      <c r="A5" s="12">
        <f>A4+1</f>
        <v>2</v>
      </c>
      <c r="B5" s="32"/>
      <c r="C5" s="19">
        <f>D5-$C$1/1440</f>
        <v>0.70486111111111105</v>
      </c>
      <c r="D5" s="13">
        <f>F5-$D$1/1440</f>
        <v>0.72569444444444442</v>
      </c>
      <c r="E5" s="14" t="str">
        <f>IF(E4="A","B","A")</f>
        <v>B</v>
      </c>
      <c r="F5" s="13">
        <f>H5-$F$1/1440</f>
        <v>0.72916666666666663</v>
      </c>
      <c r="G5" s="14" t="str">
        <f>E5</f>
        <v>B</v>
      </c>
      <c r="H5" s="20">
        <f>N5-$H$1/1440</f>
        <v>0.75</v>
      </c>
      <c r="I5" s="28"/>
      <c r="J5" s="19">
        <f>L5-$J$1/1440</f>
        <v>0.71875</v>
      </c>
      <c r="K5" s="14" t="str">
        <f>E5</f>
        <v>B</v>
      </c>
      <c r="L5" s="20">
        <f>N5-$L$1/1440</f>
        <v>0.73958333333333337</v>
      </c>
      <c r="M5" s="29"/>
      <c r="N5" s="19">
        <f>O5-$N$1/1440</f>
        <v>0.75347222222222221</v>
      </c>
      <c r="O5" s="20">
        <f>O4+$O$1/1440</f>
        <v>0.76041666666666663</v>
      </c>
    </row>
    <row r="6" spans="1:16" x14ac:dyDescent="0.2">
      <c r="A6" s="12">
        <f t="shared" ref="A6:A17" si="0">A5+1</f>
        <v>3</v>
      </c>
      <c r="B6" s="32"/>
      <c r="C6" s="19">
        <f>D6-$C$1/1440</f>
        <v>0.71527777777777768</v>
      </c>
      <c r="D6" s="13">
        <f>F6-$D$1/1440</f>
        <v>0.73611111111111105</v>
      </c>
      <c r="E6" s="14" t="str">
        <f>IF(E5="A","B","A")</f>
        <v>A</v>
      </c>
      <c r="F6" s="13">
        <f>H6-$F$1/1440</f>
        <v>0.73958333333333326</v>
      </c>
      <c r="G6" s="14" t="str">
        <f>E6</f>
        <v>A</v>
      </c>
      <c r="H6" s="20">
        <f>N6-$H$1/1440</f>
        <v>0.76041666666666663</v>
      </c>
      <c r="I6" s="28"/>
      <c r="J6" s="19">
        <f>L6-$J$1/1440</f>
        <v>0.72916666666666663</v>
      </c>
      <c r="K6" s="14" t="str">
        <f>E6</f>
        <v>A</v>
      </c>
      <c r="L6" s="20">
        <f>N6-$L$1/1440</f>
        <v>0.75</v>
      </c>
      <c r="M6" s="29"/>
      <c r="N6" s="19">
        <f>O6-$N$1/1440</f>
        <v>0.76388888888888884</v>
      </c>
      <c r="O6" s="20">
        <f>O5+$O$1/1440</f>
        <v>0.77083333333333326</v>
      </c>
    </row>
    <row r="7" spans="1:16" x14ac:dyDescent="0.2">
      <c r="A7" s="12">
        <f t="shared" si="0"/>
        <v>4</v>
      </c>
      <c r="B7" s="32"/>
      <c r="C7" s="19">
        <f t="shared" ref="C7:C17" si="1">D7-$C$1/1440</f>
        <v>0.72569444444444431</v>
      </c>
      <c r="D7" s="13">
        <f t="shared" ref="D7:D17" si="2">F7-$D$1/1440</f>
        <v>0.74652777777777768</v>
      </c>
      <c r="E7" s="14" t="str">
        <f t="shared" ref="E7:E17" si="3">IF(E6="A","B","A")</f>
        <v>B</v>
      </c>
      <c r="F7" s="13">
        <f t="shared" ref="F7:F17" si="4">H7-$F$1/1440</f>
        <v>0.74999999999999989</v>
      </c>
      <c r="G7" s="14" t="str">
        <f t="shared" ref="G7:G17" si="5">E7</f>
        <v>B</v>
      </c>
      <c r="H7" s="20">
        <f t="shared" ref="H7:H17" si="6">N7-$H$1/1440</f>
        <v>0.77083333333333326</v>
      </c>
      <c r="I7" s="28"/>
      <c r="J7" s="19">
        <f t="shared" ref="J7:J17" si="7">L7-$J$1/1440</f>
        <v>0.73958333333333326</v>
      </c>
      <c r="K7" s="14" t="str">
        <f t="shared" ref="K7:K17" si="8">E7</f>
        <v>B</v>
      </c>
      <c r="L7" s="20">
        <f t="shared" ref="L7:L17" si="9">N7-$L$1/1440</f>
        <v>0.76041666666666663</v>
      </c>
      <c r="M7" s="29"/>
      <c r="N7" s="19">
        <f t="shared" ref="N7:N17" si="10">O7-$N$1/1440</f>
        <v>0.77430555555555547</v>
      </c>
      <c r="O7" s="20">
        <f t="shared" ref="O7:O17" si="11">O6+$O$1/1440</f>
        <v>0.78124999999999989</v>
      </c>
    </row>
    <row r="8" spans="1:16" x14ac:dyDescent="0.2">
      <c r="A8" s="12">
        <f t="shared" si="0"/>
        <v>5</v>
      </c>
      <c r="B8" s="32"/>
      <c r="C8" s="19">
        <f t="shared" si="1"/>
        <v>0.73611111111111094</v>
      </c>
      <c r="D8" s="13">
        <f t="shared" si="2"/>
        <v>0.75694444444444431</v>
      </c>
      <c r="E8" s="14" t="str">
        <f t="shared" si="3"/>
        <v>A</v>
      </c>
      <c r="F8" s="13">
        <f t="shared" si="4"/>
        <v>0.76041666666666652</v>
      </c>
      <c r="G8" s="14" t="str">
        <f t="shared" si="5"/>
        <v>A</v>
      </c>
      <c r="H8" s="20">
        <f t="shared" si="6"/>
        <v>0.78124999999999989</v>
      </c>
      <c r="I8" s="28"/>
      <c r="J8" s="19">
        <f t="shared" si="7"/>
        <v>0.74999999999999989</v>
      </c>
      <c r="K8" s="14" t="str">
        <f t="shared" si="8"/>
        <v>A</v>
      </c>
      <c r="L8" s="20">
        <f t="shared" si="9"/>
        <v>0.77083333333333326</v>
      </c>
      <c r="M8" s="29"/>
      <c r="N8" s="19">
        <f t="shared" si="10"/>
        <v>0.7847222222222221</v>
      </c>
      <c r="O8" s="20">
        <f t="shared" si="11"/>
        <v>0.79166666666666652</v>
      </c>
    </row>
    <row r="9" spans="1:16" x14ac:dyDescent="0.2">
      <c r="A9" s="12">
        <f t="shared" si="0"/>
        <v>6</v>
      </c>
      <c r="B9" s="32"/>
      <c r="C9" s="19">
        <f t="shared" si="1"/>
        <v>0.74652777777777757</v>
      </c>
      <c r="D9" s="13">
        <f t="shared" si="2"/>
        <v>0.76736111111111094</v>
      </c>
      <c r="E9" s="14" t="str">
        <f t="shared" si="3"/>
        <v>B</v>
      </c>
      <c r="F9" s="13">
        <f t="shared" si="4"/>
        <v>0.77083333333333315</v>
      </c>
      <c r="G9" s="14" t="str">
        <f t="shared" si="5"/>
        <v>B</v>
      </c>
      <c r="H9" s="20">
        <f t="shared" si="6"/>
        <v>0.79166666666666652</v>
      </c>
      <c r="I9" s="28"/>
      <c r="J9" s="19">
        <f t="shared" si="7"/>
        <v>0.76041666666666652</v>
      </c>
      <c r="K9" s="14" t="str">
        <f t="shared" si="8"/>
        <v>B</v>
      </c>
      <c r="L9" s="20">
        <f t="shared" si="9"/>
        <v>0.78124999999999989</v>
      </c>
      <c r="M9" s="29"/>
      <c r="N9" s="19">
        <f t="shared" si="10"/>
        <v>0.79513888888888873</v>
      </c>
      <c r="O9" s="20">
        <f t="shared" si="11"/>
        <v>0.80208333333333315</v>
      </c>
    </row>
    <row r="10" spans="1:16" ht="19" x14ac:dyDescent="0.25">
      <c r="A10" s="12"/>
      <c r="B10" s="43" t="s">
        <v>45</v>
      </c>
      <c r="C10" s="36"/>
      <c r="D10" s="13"/>
      <c r="E10" s="14"/>
      <c r="F10" s="13"/>
      <c r="G10" s="14"/>
      <c r="H10" s="20"/>
      <c r="I10" s="28"/>
      <c r="J10" s="19"/>
      <c r="K10" s="14"/>
      <c r="L10" s="20"/>
      <c r="M10" s="29"/>
      <c r="N10" s="19"/>
      <c r="O10" s="20"/>
      <c r="P10" s="8">
        <v>15</v>
      </c>
    </row>
    <row r="11" spans="1:16" x14ac:dyDescent="0.2">
      <c r="A11" s="12">
        <f>A9+1</f>
        <v>7</v>
      </c>
      <c r="B11" s="32"/>
      <c r="C11" s="19">
        <f t="shared" si="1"/>
        <v>0.76736111111111083</v>
      </c>
      <c r="D11" s="13">
        <f t="shared" si="2"/>
        <v>0.7881944444444442</v>
      </c>
      <c r="E11" s="14" t="str">
        <f>IF(E9="A","B","A")</f>
        <v>A</v>
      </c>
      <c r="F11" s="13">
        <f t="shared" si="4"/>
        <v>0.79166666666666641</v>
      </c>
      <c r="G11" s="14" t="str">
        <f t="shared" si="5"/>
        <v>A</v>
      </c>
      <c r="H11" s="20">
        <f t="shared" si="6"/>
        <v>0.81249999999999978</v>
      </c>
      <c r="I11" s="28"/>
      <c r="J11" s="19">
        <f t="shared" si="7"/>
        <v>0.78124999999999978</v>
      </c>
      <c r="K11" s="14" t="str">
        <f t="shared" si="8"/>
        <v>A</v>
      </c>
      <c r="L11" s="20">
        <f t="shared" si="9"/>
        <v>0.80208333333333315</v>
      </c>
      <c r="M11" s="29"/>
      <c r="N11" s="19">
        <f t="shared" si="10"/>
        <v>0.81597222222222199</v>
      </c>
      <c r="O11" s="20">
        <f>O9+$O$1/1440+P10/1440</f>
        <v>0.82291666666666641</v>
      </c>
    </row>
    <row r="12" spans="1:16" x14ac:dyDescent="0.2">
      <c r="A12" s="12">
        <f t="shared" si="0"/>
        <v>8</v>
      </c>
      <c r="B12" s="32"/>
      <c r="C12" s="19">
        <f t="shared" si="1"/>
        <v>0.77777777777777746</v>
      </c>
      <c r="D12" s="13">
        <f t="shared" si="2"/>
        <v>0.79861111111111083</v>
      </c>
      <c r="E12" s="14" t="str">
        <f t="shared" si="3"/>
        <v>B</v>
      </c>
      <c r="F12" s="13">
        <f t="shared" si="4"/>
        <v>0.80208333333333304</v>
      </c>
      <c r="G12" s="14" t="str">
        <f t="shared" si="5"/>
        <v>B</v>
      </c>
      <c r="H12" s="20">
        <f t="shared" si="6"/>
        <v>0.82291666666666641</v>
      </c>
      <c r="I12" s="28"/>
      <c r="J12" s="19">
        <f t="shared" si="7"/>
        <v>0.79166666666666641</v>
      </c>
      <c r="K12" s="14" t="str">
        <f t="shared" si="8"/>
        <v>B</v>
      </c>
      <c r="L12" s="20">
        <f t="shared" si="9"/>
        <v>0.81249999999999978</v>
      </c>
      <c r="M12" s="29"/>
      <c r="N12" s="19">
        <f t="shared" si="10"/>
        <v>0.82638888888888862</v>
      </c>
      <c r="O12" s="20">
        <f t="shared" si="11"/>
        <v>0.83333333333333304</v>
      </c>
    </row>
    <row r="13" spans="1:16" x14ac:dyDescent="0.2">
      <c r="A13" s="12">
        <f t="shared" si="0"/>
        <v>9</v>
      </c>
      <c r="B13" s="32"/>
      <c r="C13" s="19">
        <f t="shared" si="1"/>
        <v>0.78819444444444409</v>
      </c>
      <c r="D13" s="13">
        <f t="shared" si="2"/>
        <v>0.80902777777777746</v>
      </c>
      <c r="E13" s="14" t="str">
        <f t="shared" si="3"/>
        <v>A</v>
      </c>
      <c r="F13" s="13">
        <f t="shared" si="4"/>
        <v>0.81249999999999967</v>
      </c>
      <c r="G13" s="14" t="str">
        <f t="shared" si="5"/>
        <v>A</v>
      </c>
      <c r="H13" s="20">
        <f t="shared" si="6"/>
        <v>0.83333333333333304</v>
      </c>
      <c r="I13" s="28"/>
      <c r="J13" s="19">
        <f t="shared" si="7"/>
        <v>0.80208333333333304</v>
      </c>
      <c r="K13" s="14" t="str">
        <f t="shared" si="8"/>
        <v>A</v>
      </c>
      <c r="L13" s="20">
        <f t="shared" si="9"/>
        <v>0.82291666666666641</v>
      </c>
      <c r="M13" s="29"/>
      <c r="N13" s="19">
        <f t="shared" si="10"/>
        <v>0.83680555555555525</v>
      </c>
      <c r="O13" s="20">
        <f t="shared" si="11"/>
        <v>0.84374999999999967</v>
      </c>
    </row>
    <row r="14" spans="1:16" x14ac:dyDescent="0.2">
      <c r="A14" s="12">
        <f t="shared" si="0"/>
        <v>10</v>
      </c>
      <c r="B14" s="32"/>
      <c r="C14" s="19">
        <f t="shared" si="1"/>
        <v>0.79861111111111072</v>
      </c>
      <c r="D14" s="13">
        <f t="shared" si="2"/>
        <v>0.81944444444444409</v>
      </c>
      <c r="E14" s="14" t="str">
        <f t="shared" si="3"/>
        <v>B</v>
      </c>
      <c r="F14" s="13">
        <f t="shared" si="4"/>
        <v>0.8229166666666663</v>
      </c>
      <c r="G14" s="14" t="str">
        <f t="shared" si="5"/>
        <v>B</v>
      </c>
      <c r="H14" s="20">
        <f t="shared" si="6"/>
        <v>0.84374999999999967</v>
      </c>
      <c r="I14" s="28"/>
      <c r="J14" s="19">
        <f t="shared" si="7"/>
        <v>0.81249999999999967</v>
      </c>
      <c r="K14" s="14" t="str">
        <f t="shared" si="8"/>
        <v>B</v>
      </c>
      <c r="L14" s="20">
        <f t="shared" si="9"/>
        <v>0.83333333333333304</v>
      </c>
      <c r="M14" s="29"/>
      <c r="N14" s="19">
        <f t="shared" si="10"/>
        <v>0.84722222222222188</v>
      </c>
      <c r="O14" s="20">
        <f t="shared" si="11"/>
        <v>0.8541666666666663</v>
      </c>
    </row>
    <row r="15" spans="1:16" x14ac:dyDescent="0.2">
      <c r="A15" s="12">
        <f t="shared" si="0"/>
        <v>11</v>
      </c>
      <c r="B15" s="32"/>
      <c r="C15" s="19">
        <f t="shared" si="1"/>
        <v>0.80902777777777735</v>
      </c>
      <c r="D15" s="13">
        <f t="shared" si="2"/>
        <v>0.82986111111111072</v>
      </c>
      <c r="E15" s="14" t="str">
        <f t="shared" si="3"/>
        <v>A</v>
      </c>
      <c r="F15" s="13">
        <f t="shared" si="4"/>
        <v>0.83333333333333293</v>
      </c>
      <c r="G15" s="14" t="str">
        <f t="shared" si="5"/>
        <v>A</v>
      </c>
      <c r="H15" s="20">
        <f t="shared" si="6"/>
        <v>0.8541666666666663</v>
      </c>
      <c r="I15" s="28"/>
      <c r="J15" s="19">
        <f t="shared" si="7"/>
        <v>0.8229166666666663</v>
      </c>
      <c r="K15" s="14" t="str">
        <f t="shared" si="8"/>
        <v>A</v>
      </c>
      <c r="L15" s="20">
        <f t="shared" si="9"/>
        <v>0.84374999999999967</v>
      </c>
      <c r="M15" s="29"/>
      <c r="N15" s="19">
        <f t="shared" si="10"/>
        <v>0.85763888888888851</v>
      </c>
      <c r="O15" s="20">
        <f t="shared" si="11"/>
        <v>0.86458333333333293</v>
      </c>
    </row>
    <row r="16" spans="1:16" x14ac:dyDescent="0.2">
      <c r="A16" s="12">
        <f t="shared" si="0"/>
        <v>12</v>
      </c>
      <c r="B16" s="32"/>
      <c r="C16" s="19">
        <f t="shared" si="1"/>
        <v>0.81944444444444398</v>
      </c>
      <c r="D16" s="13">
        <f t="shared" si="2"/>
        <v>0.84027777777777735</v>
      </c>
      <c r="E16" s="14" t="str">
        <f t="shared" si="3"/>
        <v>B</v>
      </c>
      <c r="F16" s="13">
        <f t="shared" si="4"/>
        <v>0.84374999999999956</v>
      </c>
      <c r="G16" s="14" t="str">
        <f t="shared" si="5"/>
        <v>B</v>
      </c>
      <c r="H16" s="20">
        <f t="shared" si="6"/>
        <v>0.86458333333333293</v>
      </c>
      <c r="I16" s="28"/>
      <c r="J16" s="19">
        <f t="shared" si="7"/>
        <v>0.83333333333333293</v>
      </c>
      <c r="K16" s="14" t="str">
        <f t="shared" si="8"/>
        <v>B</v>
      </c>
      <c r="L16" s="20">
        <f t="shared" si="9"/>
        <v>0.8541666666666663</v>
      </c>
      <c r="M16" s="29"/>
      <c r="N16" s="19">
        <f t="shared" si="10"/>
        <v>0.86805555555555514</v>
      </c>
      <c r="O16" s="20">
        <f t="shared" si="11"/>
        <v>0.87499999999999956</v>
      </c>
    </row>
    <row r="17" spans="1:16" x14ac:dyDescent="0.2">
      <c r="A17" s="12">
        <f t="shared" si="0"/>
        <v>13</v>
      </c>
      <c r="B17" s="32"/>
      <c r="C17" s="19">
        <f t="shared" si="1"/>
        <v>0.82986111111111061</v>
      </c>
      <c r="D17" s="13">
        <f t="shared" si="2"/>
        <v>0.85069444444444398</v>
      </c>
      <c r="E17" s="14" t="str">
        <f t="shared" si="3"/>
        <v>A</v>
      </c>
      <c r="F17" s="13">
        <f t="shared" si="4"/>
        <v>0.85416666666666619</v>
      </c>
      <c r="G17" s="14" t="str">
        <f t="shared" si="5"/>
        <v>A</v>
      </c>
      <c r="H17" s="20">
        <f t="shared" si="6"/>
        <v>0.87499999999999956</v>
      </c>
      <c r="I17" s="28"/>
      <c r="J17" s="19">
        <f t="shared" si="7"/>
        <v>0.84374999999999956</v>
      </c>
      <c r="K17" s="14" t="str">
        <f t="shared" si="8"/>
        <v>A</v>
      </c>
      <c r="L17" s="20">
        <f t="shared" si="9"/>
        <v>0.86458333333333293</v>
      </c>
      <c r="M17" s="29"/>
      <c r="N17" s="19">
        <f t="shared" si="10"/>
        <v>0.87847222222222177</v>
      </c>
      <c r="O17" s="20">
        <f t="shared" si="11"/>
        <v>0.88541666666666619</v>
      </c>
    </row>
    <row r="18" spans="1:16" x14ac:dyDescent="0.2">
      <c r="A18" s="12"/>
      <c r="B18" s="32"/>
      <c r="C18" s="19"/>
      <c r="D18" s="13"/>
      <c r="E18" s="14"/>
      <c r="F18" s="13"/>
      <c r="G18" s="14"/>
      <c r="H18" s="20"/>
      <c r="I18" s="28"/>
      <c r="J18" s="19"/>
      <c r="K18" s="14"/>
      <c r="L18" s="20"/>
      <c r="M18" s="29"/>
      <c r="N18" s="19"/>
      <c r="O18" s="20"/>
    </row>
    <row r="19" spans="1:16" x14ac:dyDescent="0.2">
      <c r="A19" s="12"/>
      <c r="B19" s="32"/>
      <c r="C19" s="21"/>
      <c r="D19" s="12"/>
      <c r="E19" s="14"/>
      <c r="F19" s="12"/>
      <c r="G19" s="14"/>
      <c r="H19" s="22"/>
      <c r="I19" s="28"/>
      <c r="J19" s="21"/>
      <c r="K19" s="14"/>
      <c r="L19" s="22"/>
      <c r="M19" s="28"/>
      <c r="N19" s="21"/>
      <c r="O19" s="22"/>
    </row>
    <row r="20" spans="1:16" ht="16" thickBot="1" x14ac:dyDescent="0.25">
      <c r="A20" s="12"/>
      <c r="B20" s="32"/>
      <c r="C20" s="23"/>
      <c r="D20" s="24"/>
      <c r="E20" s="25"/>
      <c r="F20" s="24"/>
      <c r="G20" s="25"/>
      <c r="H20" s="26"/>
      <c r="I20" s="28"/>
      <c r="J20" s="23"/>
      <c r="K20" s="25"/>
      <c r="L20" s="26"/>
      <c r="M20" s="28"/>
      <c r="N20" s="23"/>
      <c r="O20" s="26"/>
    </row>
    <row r="21" spans="1:16" s="5" customFormat="1" x14ac:dyDescent="0.2">
      <c r="B21" s="4" t="s">
        <v>38</v>
      </c>
      <c r="O21" s="6">
        <f>O17+O1/1440+P21/1440</f>
        <v>0.90624999999999944</v>
      </c>
      <c r="P21" s="8">
        <v>15</v>
      </c>
    </row>
  </sheetData>
  <mergeCells count="3">
    <mergeCell ref="C2:H2"/>
    <mergeCell ref="J2:L2"/>
    <mergeCell ref="N2:O2"/>
  </mergeCells>
  <phoneticPr fontId="5" type="noConversion"/>
  <pageMargins left="0.45" right="0.45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Prelims Schedule</vt:lpstr>
      <vt:lpstr>Finals Schedule</vt:lpstr>
      <vt:lpstr>Finals Schedule for Display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JASICA</dc:creator>
  <cp:lastModifiedBy>Microsoft Office User</cp:lastModifiedBy>
  <cp:lastPrinted>2016-08-31T16:33:59Z</cp:lastPrinted>
  <dcterms:created xsi:type="dcterms:W3CDTF">2013-09-02T02:09:18Z</dcterms:created>
  <dcterms:modified xsi:type="dcterms:W3CDTF">2017-09-13T17:42:21Z</dcterms:modified>
</cp:coreProperties>
</file>